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625" activeTab="2"/>
  </bookViews>
  <sheets>
    <sheet name="IEA" sheetId="4" r:id="rId1"/>
    <sheet name="IEA coorte 16-17" sheetId="5" r:id="rId2"/>
    <sheet name="DRif" sheetId="7" r:id="rId3"/>
    <sheet name="Foglio1" sheetId="1" r:id="rId4"/>
  </sheets>
  <externalReferences>
    <externalReference r:id="rId5"/>
  </externalReferences>
  <definedNames>
    <definedName name="_xlnm._FilterDatabase" localSheetId="0" hidden="1">IEA!$AA$1:$AA$113</definedName>
  </definedNames>
  <calcPr calcId="144525"/>
</workbook>
</file>

<file path=xl/calcChain.xml><?xml version="1.0" encoding="utf-8"?>
<calcChain xmlns="http://schemas.openxmlformats.org/spreadsheetml/2006/main">
  <c r="D20" i="7" l="1"/>
  <c r="R7" i="7"/>
  <c r="O7" i="7"/>
  <c r="L7" i="7"/>
  <c r="J7" i="7"/>
  <c r="K7" i="7" s="1"/>
  <c r="G7" i="7"/>
  <c r="R6" i="7"/>
  <c r="O6" i="7"/>
  <c r="L6" i="7"/>
  <c r="K6" i="7"/>
  <c r="J6" i="7"/>
  <c r="G6" i="7"/>
  <c r="R5" i="7"/>
  <c r="O5" i="7"/>
  <c r="L5" i="7"/>
  <c r="J5" i="7"/>
  <c r="K5" i="7" s="1"/>
  <c r="G5" i="7"/>
  <c r="J4" i="7"/>
  <c r="F4" i="7"/>
  <c r="R4" i="7" s="1"/>
  <c r="R3" i="7"/>
  <c r="O3" i="7"/>
  <c r="L3" i="7"/>
  <c r="J3" i="7"/>
  <c r="K3" i="7" s="1"/>
  <c r="G3" i="7"/>
  <c r="R2" i="7"/>
  <c r="O2" i="7"/>
  <c r="L2" i="7"/>
  <c r="J2" i="7"/>
  <c r="K2" i="7" s="1"/>
  <c r="G2" i="7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AA40" i="4"/>
  <c r="L4" i="7" l="1"/>
  <c r="G4" i="7"/>
  <c r="K4" i="7" s="1"/>
  <c r="O4" i="7"/>
</calcChain>
</file>

<file path=xl/comments1.xml><?xml version="1.0" encoding="utf-8"?>
<comments xmlns="http://schemas.openxmlformats.org/spreadsheetml/2006/main">
  <authors>
    <author>Daniela</author>
  </authors>
  <commentList>
    <comment ref="AH4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in IDRA 20 ore (1,5 cfu)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in IDRA 5,5 cfu 57 ore</t>
        </r>
      </text>
    </comment>
    <comment ref="AF8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in IDRA 0,5 cfu 2 gruppi ADAPG 6 ore</t>
        </r>
      </text>
    </comment>
    <comment ref="AA22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0,5 andrà a Ing. della Sicurezza?</t>
        </r>
      </text>
    </comment>
    <comment ref="AA39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0,5 andrà a Ing. della Sicurezza?</t>
        </r>
      </text>
    </comment>
  </commentList>
</comments>
</file>

<file path=xl/comments2.xml><?xml version="1.0" encoding="utf-8"?>
<comments xmlns="http://schemas.openxmlformats.org/spreadsheetml/2006/main">
  <authors>
    <author>Daniela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in IDRA 68+12</t>
        </r>
      </text>
    </comment>
  </commentList>
</comments>
</file>

<file path=xl/sharedStrings.xml><?xml version="1.0" encoding="utf-8"?>
<sst xmlns="http://schemas.openxmlformats.org/spreadsheetml/2006/main" count="1338" uniqueCount="349">
  <si>
    <t>IN0533</t>
  </si>
  <si>
    <t>CORSO DI LAUREA IN INGEGNERIA EDILE-ARCHITETTURA A CICLO UNICO</t>
  </si>
  <si>
    <t>CdD compiti istituzionali 25/02/2016</t>
  </si>
  <si>
    <t>CLASSE</t>
  </si>
  <si>
    <t>COORTE</t>
  </si>
  <si>
    <t>ANNO ORDIANMENTO</t>
  </si>
  <si>
    <t>CORSO DI LAUREA</t>
  </si>
  <si>
    <t>SEDE</t>
  </si>
  <si>
    <t>ANNO</t>
  </si>
  <si>
    <t>SEMESTRE</t>
  </si>
  <si>
    <t>CODICE ESSE3</t>
  </si>
  <si>
    <t>INSEGNAMENTO</t>
  </si>
  <si>
    <t>ATTRIBUTI ATTIVITA'</t>
  </si>
  <si>
    <t>SSD</t>
  </si>
  <si>
    <t>CFU</t>
  </si>
  <si>
    <t>ORE</t>
  </si>
  <si>
    <t>ORE AGGIUNTIVE</t>
  </si>
  <si>
    <t>TIPOLOGIA</t>
  </si>
  <si>
    <t>AMBITO</t>
  </si>
  <si>
    <t>CdD modifiche manifesti</t>
  </si>
  <si>
    <t>MUTUI</t>
  </si>
  <si>
    <t>SIDA</t>
  </si>
  <si>
    <t>COGNOME</t>
  </si>
  <si>
    <t>NOME</t>
  </si>
  <si>
    <t>RUOLO</t>
  </si>
  <si>
    <t>SSD DOC.</t>
  </si>
  <si>
    <t>Dipartimento di afferenza</t>
  </si>
  <si>
    <t>COPERTURA</t>
  </si>
  <si>
    <t>TITOLO AFFIDAMENTO</t>
  </si>
  <si>
    <t>docente di riferimento</t>
  </si>
  <si>
    <t>CdD affidamento</t>
  </si>
  <si>
    <t>RETRIBUZIONE (LE interni)</t>
  </si>
  <si>
    <t>RETRIBUZIONE (LP esterni)</t>
  </si>
  <si>
    <t>DATA BANDO</t>
  </si>
  <si>
    <t>ORE didattica aggiuntiva integrativa docenti</t>
  </si>
  <si>
    <t>SIDA DA</t>
  </si>
  <si>
    <t>COGNOME DA</t>
  </si>
  <si>
    <t>NOME DA</t>
  </si>
  <si>
    <t>CdP assegnazione</t>
  </si>
  <si>
    <t>ORE  integrazione DA BANDIRE</t>
  </si>
  <si>
    <t>SIDA integrazione</t>
  </si>
  <si>
    <t>COGNOME integrazione</t>
  </si>
  <si>
    <t>NOME integrazione</t>
  </si>
  <si>
    <t>TITOLO integrazione</t>
  </si>
  <si>
    <t>IMPORTO bando integrazione (LE interni)</t>
  </si>
  <si>
    <t>IMPORTO bando integrazione (LP esterni)</t>
  </si>
  <si>
    <t>maggiorazione sede</t>
  </si>
  <si>
    <t>OBBLIGATORIETA'</t>
  </si>
  <si>
    <t>OBBLIGATORIETA' coorte 2008/09</t>
  </si>
  <si>
    <t>LM 4cu</t>
  </si>
  <si>
    <t>16-17</t>
  </si>
  <si>
    <t>IEA</t>
  </si>
  <si>
    <t>PD</t>
  </si>
  <si>
    <t>I</t>
  </si>
  <si>
    <t>1</t>
  </si>
  <si>
    <t xml:space="preserve">INM0016658 </t>
  </si>
  <si>
    <t>Fondamenti di analisi matematica 1</t>
  </si>
  <si>
    <t>MAT/05</t>
  </si>
  <si>
    <t>base</t>
  </si>
  <si>
    <t>d. matematiche per l'architettura</t>
  </si>
  <si>
    <t>Bergamaschi</t>
  </si>
  <si>
    <t>Luca</t>
  </si>
  <si>
    <t>ICEA</t>
  </si>
  <si>
    <t>bando</t>
  </si>
  <si>
    <t>X</t>
  </si>
  <si>
    <t xml:space="preserve">IN01109087 </t>
  </si>
  <si>
    <t>Tecnologia dei materiali e chimica applicata</t>
  </si>
  <si>
    <t>ING-IND/22</t>
  </si>
  <si>
    <t>affine</t>
  </si>
  <si>
    <t>Guglielmi</t>
  </si>
  <si>
    <t>Massimo</t>
  </si>
  <si>
    <t>RO</t>
  </si>
  <si>
    <t>DII</t>
  </si>
  <si>
    <t>DA</t>
  </si>
  <si>
    <t>aggiuntivo</t>
  </si>
  <si>
    <t xml:space="preserve">INL1002619 </t>
  </si>
  <si>
    <t>Diritto amministrativo</t>
  </si>
  <si>
    <t>IUS/10</t>
  </si>
  <si>
    <t>caratterizzante</t>
  </si>
  <si>
    <t>d. economiche, sociali, giuridiche</t>
  </si>
  <si>
    <t>Santacroce</t>
  </si>
  <si>
    <t>Clemente Pio</t>
  </si>
  <si>
    <t>RTD</t>
  </si>
  <si>
    <t>DIR.PUBB</t>
  </si>
  <si>
    <t>T</t>
  </si>
  <si>
    <t>titolarità</t>
  </si>
  <si>
    <t>1,2</t>
  </si>
  <si>
    <t xml:space="preserve">INL1002643 </t>
  </si>
  <si>
    <t>Disegno edile e laboratorio di progettazione</t>
  </si>
  <si>
    <t>ICAR/17    ICAR/14</t>
  </si>
  <si>
    <t>9    3</t>
  </si>
  <si>
    <t>rappresentazione dell'architettura e dell'ambiente</t>
  </si>
  <si>
    <t>Giordano</t>
  </si>
  <si>
    <t>Andrea</t>
  </si>
  <si>
    <t>RA</t>
  </si>
  <si>
    <t>ICAR/17</t>
  </si>
  <si>
    <t>2</t>
  </si>
  <si>
    <t xml:space="preserve">INL1002644 </t>
  </si>
  <si>
    <t>Fisica</t>
  </si>
  <si>
    <t>FIS/01</t>
  </si>
  <si>
    <t>d. fisico tecniche ed impiantistiche</t>
  </si>
  <si>
    <t>Tormen</t>
  </si>
  <si>
    <t>Giuseppe</t>
  </si>
  <si>
    <t>FIS/05</t>
  </si>
  <si>
    <t>DFA</t>
  </si>
  <si>
    <t xml:space="preserve">Matone </t>
  </si>
  <si>
    <t>Marco</t>
  </si>
  <si>
    <t>1, 2</t>
  </si>
  <si>
    <t xml:space="preserve">IN03108130 </t>
  </si>
  <si>
    <t>Storia dell'architettura e laboratorio</t>
  </si>
  <si>
    <t>ICAR/18</t>
  </si>
  <si>
    <t>d. storiche dell'architettura</t>
  </si>
  <si>
    <t>Zaggia</t>
  </si>
  <si>
    <t>Stefano</t>
  </si>
  <si>
    <t xml:space="preserve">IN01122521 </t>
  </si>
  <si>
    <t>Elementi di algebra lineare e geometria</t>
  </si>
  <si>
    <t>MAT/03</t>
  </si>
  <si>
    <t>Chiarellotto</t>
  </si>
  <si>
    <t>Bruno</t>
  </si>
  <si>
    <t>MAT</t>
  </si>
  <si>
    <t xml:space="preserve">Iovita </t>
  </si>
  <si>
    <t>Adrian</t>
  </si>
  <si>
    <t xml:space="preserve">IN01105165 </t>
  </si>
  <si>
    <t>Lingua inglese</t>
  </si>
  <si>
    <t>altre</t>
  </si>
  <si>
    <t>lingua straniera</t>
  </si>
  <si>
    <t>altro</t>
  </si>
  <si>
    <t>15-16</t>
  </si>
  <si>
    <t>II</t>
  </si>
  <si>
    <t xml:space="preserve">INM0016660 </t>
  </si>
  <si>
    <t>Disegno edile 2 e laboratorio</t>
  </si>
  <si>
    <t>Monteleone</t>
  </si>
  <si>
    <t>Cosimo</t>
  </si>
  <si>
    <t xml:space="preserve">Liva </t>
  </si>
  <si>
    <t>Gabriella</t>
  </si>
  <si>
    <t xml:space="preserve">INL1002610 </t>
  </si>
  <si>
    <t>Analisi matematica 2</t>
  </si>
  <si>
    <t>Mazzia</t>
  </si>
  <si>
    <t>Annamaria</t>
  </si>
  <si>
    <t xml:space="preserve">IN01103904 </t>
  </si>
  <si>
    <t>Informatica</t>
  </si>
  <si>
    <t>ING-INF/05</t>
  </si>
  <si>
    <t>Janna</t>
  </si>
  <si>
    <t>Carlo</t>
  </si>
  <si>
    <t>RU</t>
  </si>
  <si>
    <t>MAT/08</t>
  </si>
  <si>
    <t>PA</t>
  </si>
  <si>
    <t>aggregato</t>
  </si>
  <si>
    <t xml:space="preserve">INL1002618 </t>
  </si>
  <si>
    <t>Composizione architettonica e urbana 1 e laboratorio</t>
  </si>
  <si>
    <t>ICAR/14</t>
  </si>
  <si>
    <t>progettazione architettonica e urbana</t>
  </si>
  <si>
    <t>Narne</t>
  </si>
  <si>
    <t>Edoardo</t>
  </si>
  <si>
    <t>RC</t>
  </si>
  <si>
    <t xml:space="preserve">INM0016716 </t>
  </si>
  <si>
    <t xml:space="preserve">Urbanistica e laboratorio  </t>
  </si>
  <si>
    <t>ICAR/21</t>
  </si>
  <si>
    <t>Progettazione urbanistica e pianificazione territoriale</t>
  </si>
  <si>
    <t>Mittner</t>
  </si>
  <si>
    <t>Dunia</t>
  </si>
  <si>
    <t xml:space="preserve">INL1002630 </t>
  </si>
  <si>
    <t>Fisica tecnica ambientale</t>
  </si>
  <si>
    <t>ING-IND/11</t>
  </si>
  <si>
    <t>Moro</t>
  </si>
  <si>
    <t>Lorenzo</t>
  </si>
  <si>
    <t>14-15</t>
  </si>
  <si>
    <t>III</t>
  </si>
  <si>
    <t xml:space="preserve">INN1031232 </t>
  </si>
  <si>
    <t xml:space="preserve">Disegno edile 3 </t>
  </si>
  <si>
    <t xml:space="preserve">INM0016735 </t>
  </si>
  <si>
    <t>Estimo e valutazione economica dei progetti</t>
  </si>
  <si>
    <t>ICAR/22</t>
  </si>
  <si>
    <t>d. estimative</t>
  </si>
  <si>
    <t>D'Alpaos</t>
  </si>
  <si>
    <t>Chiara</t>
  </si>
  <si>
    <t>Stellin</t>
  </si>
  <si>
    <t xml:space="preserve">INM0016764 </t>
  </si>
  <si>
    <t>Storia dell'architettura contemporanea e laboratorio</t>
  </si>
  <si>
    <t>Guidarelli</t>
  </si>
  <si>
    <t xml:space="preserve">Gianmario </t>
  </si>
  <si>
    <t>Svalduz</t>
  </si>
  <si>
    <t>Elena</t>
  </si>
  <si>
    <t xml:space="preserve">IN13107428 </t>
  </si>
  <si>
    <t>Scienza delle costruzioni</t>
  </si>
  <si>
    <t>ICAR/08</t>
  </si>
  <si>
    <t>analisi e progettazione strutturale per l'architettura</t>
  </si>
  <si>
    <t>Simoni</t>
  </si>
  <si>
    <t>Luciano</t>
  </si>
  <si>
    <t xml:space="preserve">INM0016810 </t>
  </si>
  <si>
    <t>Architettura tecnica e laboratorio</t>
  </si>
  <si>
    <t>ICAR/10</t>
  </si>
  <si>
    <t>d. tecnologiche per l'architettura e la produzione edilizia</t>
  </si>
  <si>
    <t>Croatto</t>
  </si>
  <si>
    <t>Giorgio</t>
  </si>
  <si>
    <t>Caini</t>
  </si>
  <si>
    <t>Mauro</t>
  </si>
  <si>
    <t xml:space="preserve">INM0016664 </t>
  </si>
  <si>
    <t>Costruzioni idrauliche, marittime e idrologia</t>
  </si>
  <si>
    <t>ICAR/02</t>
  </si>
  <si>
    <t>Marani</t>
  </si>
  <si>
    <t>13-14</t>
  </si>
  <si>
    <t>IV</t>
  </si>
  <si>
    <t xml:space="preserve">INN1031234 </t>
  </si>
  <si>
    <t>Produzione edilizia e laboratorio</t>
  </si>
  <si>
    <t>ICAR/11</t>
  </si>
  <si>
    <t>Paparella</t>
  </si>
  <si>
    <t>Rossana</t>
  </si>
  <si>
    <t>Zanchetta</t>
  </si>
  <si>
    <t xml:space="preserve">INL1002616 </t>
  </si>
  <si>
    <t xml:space="preserve">Tecnica e pianificazione urbanistica  e laboratorio </t>
  </si>
  <si>
    <t xml:space="preserve">ICAR/20 </t>
  </si>
  <si>
    <t>9caratterizzante/3affine</t>
  </si>
  <si>
    <t>9Progettazione urbanistica e pianificazione territoriale/3affine</t>
  </si>
  <si>
    <t>Boschetto</t>
  </si>
  <si>
    <t>Pasqualino</t>
  </si>
  <si>
    <t>ICAR/20</t>
  </si>
  <si>
    <t>Ghiraldelli</t>
  </si>
  <si>
    <t xml:space="preserve">INO2045801 </t>
  </si>
  <si>
    <t>Composizione architettonica e urbana 2 e laboratorio</t>
  </si>
  <si>
    <t>Pietrogrande</t>
  </si>
  <si>
    <t>Enrico</t>
  </si>
  <si>
    <t xml:space="preserve">INN1031296 </t>
  </si>
  <si>
    <t>Geotecnica e laboratorio</t>
  </si>
  <si>
    <t>ICAR/07</t>
  </si>
  <si>
    <t>Favaretti</t>
  </si>
  <si>
    <t xml:space="preserve">INN1031278 </t>
  </si>
  <si>
    <t>Architettura tecnica 2 e laboratorio</t>
  </si>
  <si>
    <t>6caratterizzante/6affine</t>
  </si>
  <si>
    <t>6d. tecnologiche per l'architettura e la produzione edilizia/6affine</t>
  </si>
  <si>
    <t>Turrini</t>
  </si>
  <si>
    <t>Umberto</t>
  </si>
  <si>
    <t xml:space="preserve">INN1031298 </t>
  </si>
  <si>
    <t>Tecnica delle costruzioni</t>
  </si>
  <si>
    <t>ICAR/09</t>
  </si>
  <si>
    <t>Pellegrino</t>
  </si>
  <si>
    <t>Morbin</t>
  </si>
  <si>
    <t>Riccardo</t>
  </si>
  <si>
    <t>12-13</t>
  </si>
  <si>
    <t>V</t>
  </si>
  <si>
    <t xml:space="preserve">INO2045707 </t>
  </si>
  <si>
    <t>Tecnica delle costruzioni 2 e laboratorio</t>
  </si>
  <si>
    <t>Da Porto</t>
  </si>
  <si>
    <t>Francesca</t>
  </si>
  <si>
    <t>Tecchio</t>
  </si>
  <si>
    <t xml:space="preserve">INO2045710 </t>
  </si>
  <si>
    <t>Restauro e laboratorio</t>
  </si>
  <si>
    <t>ICAR/19</t>
  </si>
  <si>
    <t>teorie e tecniche per il restauro architettonico</t>
  </si>
  <si>
    <t>Valluzzi</t>
  </si>
  <si>
    <t>Maria Rosa</t>
  </si>
  <si>
    <t>DBC</t>
  </si>
  <si>
    <t>Munari</t>
  </si>
  <si>
    <t xml:space="preserve">INO2045712 </t>
  </si>
  <si>
    <t>Composizione architettonica e urbana 3 e laboratorio</t>
  </si>
  <si>
    <t>Stendardo</t>
  </si>
  <si>
    <t>Luigi</t>
  </si>
  <si>
    <t>Siviero</t>
  </si>
  <si>
    <t xml:space="preserve">IN27106948 </t>
  </si>
  <si>
    <t>Prova finale</t>
  </si>
  <si>
    <t>prova finale</t>
  </si>
  <si>
    <t xml:space="preserve">INL1005808 </t>
  </si>
  <si>
    <t>Altre conoscenze utili per l'inserimento nel mondo del lavoro</t>
  </si>
  <si>
    <t>altre conoscenze</t>
  </si>
  <si>
    <t xml:space="preserve">a scelta </t>
  </si>
  <si>
    <t>a scelta</t>
  </si>
  <si>
    <t xml:space="preserve">INO2045765 </t>
  </si>
  <si>
    <t>Problemi strutturali dei monumenti e dell'edilizia storica</t>
  </si>
  <si>
    <t xml:space="preserve">INO2045768 </t>
  </si>
  <si>
    <t>Recupero e conservazione degli edifici</t>
  </si>
  <si>
    <t xml:space="preserve">32   60  </t>
  </si>
  <si>
    <t>Paparella    Caini</t>
  </si>
  <si>
    <t>Rossana     Mauro</t>
  </si>
  <si>
    <t xml:space="preserve">INO2045732 </t>
  </si>
  <si>
    <t>Progettazione architettonica e urbana e laboratorio</t>
  </si>
  <si>
    <t xml:space="preserve">Stendardo  </t>
  </si>
  <si>
    <t xml:space="preserve">Luigi  </t>
  </si>
  <si>
    <t xml:space="preserve">ICEA </t>
  </si>
  <si>
    <t>Ceccon</t>
  </si>
  <si>
    <t>Paolo</t>
  </si>
  <si>
    <t>Tecnica e pianificazione urbanistica 2 e laboratorio</t>
  </si>
  <si>
    <t>Savino</t>
  </si>
  <si>
    <t>Michelangelo</t>
  </si>
  <si>
    <t>offerta programmata coorte 16-17</t>
  </si>
  <si>
    <t>ANNO EROGAZIONE</t>
  </si>
  <si>
    <t>d. storiche per l'architettura</t>
  </si>
  <si>
    <t>rapprensentasione dell'architettura e dell'ambiente</t>
  </si>
  <si>
    <t>Teorie e tecniche per il restauro architettonico</t>
  </si>
  <si>
    <t>Progettazione urbanistica e pianifizìcazione territoriale</t>
  </si>
  <si>
    <t>d. estimative per l'architettura e l'urbanistica</t>
  </si>
  <si>
    <t>d. economiche, sociali, giuridiche …</t>
  </si>
  <si>
    <t>affini integrative</t>
  </si>
  <si>
    <t>ulteriori conoscenze linguistiche</t>
  </si>
  <si>
    <t>abilità informatiche</t>
  </si>
  <si>
    <t>tirocini</t>
  </si>
  <si>
    <t xml:space="preserve"> altre conoscenze</t>
  </si>
  <si>
    <t>ID</t>
  </si>
  <si>
    <t>17-18</t>
  </si>
  <si>
    <t>Composizione architettonica e urbana 1 e laboratorio di rappresentazione</t>
  </si>
  <si>
    <t>ICAR/14   ICAR/17</t>
  </si>
  <si>
    <t>18-19</t>
  </si>
  <si>
    <t>19-20</t>
  </si>
  <si>
    <t>Produzione edilizia</t>
  </si>
  <si>
    <t>Geotecnica</t>
  </si>
  <si>
    <t>20-21</t>
  </si>
  <si>
    <t xml:space="preserve">Tecnica delle costruzioni 2 </t>
  </si>
  <si>
    <t>nove</t>
  </si>
  <si>
    <t>(caratterizzante)</t>
  </si>
  <si>
    <t>(analisi e progettazione strutturale per l'architettura)</t>
  </si>
  <si>
    <t>dodici</t>
  </si>
  <si>
    <t>(d. tecnologiche per l'architettura e la produzione edilizia)</t>
  </si>
  <si>
    <t>(progettazione architettonica e urbana)</t>
  </si>
  <si>
    <t>Analisi e pianificazione della città e del territorio</t>
  </si>
  <si>
    <t>(Progettazione urbanistica e pianificazione territoriale)</t>
  </si>
  <si>
    <t>minimi</t>
  </si>
  <si>
    <t>massimi</t>
  </si>
  <si>
    <t>-</t>
  </si>
  <si>
    <t>0-9</t>
  </si>
  <si>
    <t>Dr a REGIME</t>
  </si>
  <si>
    <t>Numerosità massima</t>
  </si>
  <si>
    <t>Immatricolati (valore di riferimento 15/16)</t>
  </si>
  <si>
    <t>Immatricolati (valore di riferimento 16/17)</t>
  </si>
  <si>
    <t>W</t>
  </si>
  <si>
    <t>Dtot NECESSARI</t>
  </si>
  <si>
    <t>Drif 14/15</t>
  </si>
  <si>
    <t>Drif 15/16</t>
  </si>
  <si>
    <t>Drif 16/17</t>
  </si>
  <si>
    <t>Prof NECESSARI</t>
  </si>
  <si>
    <t>Prof 15/16</t>
  </si>
  <si>
    <t>Prof 16/17</t>
  </si>
  <si>
    <t>TAF A e B NECESSARI</t>
  </si>
  <si>
    <t>TAF A e B 15/16</t>
  </si>
  <si>
    <t>TAF A e B 16/17</t>
  </si>
  <si>
    <t>Max TAF C CONSENTITI</t>
  </si>
  <si>
    <t>Max TAF C 15/16</t>
  </si>
  <si>
    <t>Max TAF C 16/17</t>
  </si>
  <si>
    <t>L-IC</t>
  </si>
  <si>
    <t>L-IA</t>
  </si>
  <si>
    <t>10.5</t>
  </si>
  <si>
    <t>LM-IC</t>
  </si>
  <si>
    <t>LM-IA</t>
  </si>
  <si>
    <t>LM IEA</t>
  </si>
  <si>
    <t>&lt; 100</t>
  </si>
  <si>
    <t>LM-ME</t>
  </si>
  <si>
    <t>//</t>
  </si>
  <si>
    <t>D. rif per SCI: (già tolti dai conteggi)</t>
  </si>
  <si>
    <t>Simonini</t>
  </si>
  <si>
    <t>Maiorana</t>
  </si>
  <si>
    <t>Fabris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</si>
</sst>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</cellStyleXfs>
  <cellXfs count="284">
    <xf numFmtId="0" fontId="0" fillId="0" borderId="0" xfId="0"/>
    <xf numFmtId="0" fontId="1" fillId="0" borderId="0" xfId="1" applyFont="1" applyFill="1" applyAlignment="1"/>
    <xf numFmtId="0" fontId="1" fillId="0" borderId="0" xfId="1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Alignment="1"/>
    <xf numFmtId="0" fontId="1" fillId="0" borderId="0" xfId="1" applyFont="1" applyFill="1" applyAlignment="1">
      <alignment wrapText="1"/>
    </xf>
    <xf numFmtId="0" fontId="3" fillId="0" borderId="0" xfId="1" applyFont="1" applyFill="1" applyAlignment="1"/>
    <xf numFmtId="0" fontId="1" fillId="0" borderId="0" xfId="1" applyFont="1" applyFill="1"/>
    <xf numFmtId="0" fontId="1" fillId="0" borderId="0" xfId="1" applyFont="1" applyAlignment="1"/>
    <xf numFmtId="0" fontId="4" fillId="0" borderId="0" xfId="1" applyFont="1" applyAlignment="1"/>
    <xf numFmtId="164" fontId="4" fillId="0" borderId="0" xfId="1" applyNumberFormat="1" applyFont="1" applyAlignment="1"/>
    <xf numFmtId="0" fontId="4" fillId="0" borderId="0" xfId="1" applyFont="1"/>
    <xf numFmtId="0" fontId="1" fillId="0" borderId="0" xfId="2" applyFont="1" applyFill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Fill="1" applyBorder="1" applyAlignment="1">
      <alignment horizontal="center" textRotation="90"/>
    </xf>
    <xf numFmtId="0" fontId="3" fillId="0" borderId="3" xfId="1" applyFont="1" applyBorder="1" applyAlignment="1">
      <alignment horizontal="center" textRotation="90"/>
    </xf>
    <xf numFmtId="164" fontId="3" fillId="0" borderId="4" xfId="1" applyNumberFormat="1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3" fillId="3" borderId="3" xfId="1" applyFont="1" applyFill="1" applyBorder="1" applyAlignment="1">
      <alignment horizontal="center" textRotation="90"/>
    </xf>
    <xf numFmtId="0" fontId="3" fillId="0" borderId="5" xfId="1" applyFont="1" applyBorder="1" applyAlignment="1">
      <alignment horizontal="center" textRotation="90" wrapText="1"/>
    </xf>
    <xf numFmtId="0" fontId="3" fillId="0" borderId="4" xfId="1" applyFont="1" applyFill="1" applyBorder="1" applyAlignment="1">
      <alignment horizontal="center" textRotation="90" wrapText="1"/>
    </xf>
    <xf numFmtId="0" fontId="1" fillId="0" borderId="3" xfId="1" applyFont="1" applyFill="1" applyBorder="1" applyAlignment="1"/>
    <xf numFmtId="49" fontId="5" fillId="0" borderId="3" xfId="1" applyNumberFormat="1" applyFont="1" applyFill="1" applyBorder="1"/>
    <xf numFmtId="0" fontId="5" fillId="0" borderId="3" xfId="1" applyFont="1" applyFill="1" applyBorder="1" applyAlignment="1"/>
    <xf numFmtId="49" fontId="1" fillId="0" borderId="3" xfId="1" applyNumberFormat="1" applyFont="1" applyFill="1" applyBorder="1" applyAlignment="1">
      <alignment horizontal="right"/>
    </xf>
    <xf numFmtId="0" fontId="5" fillId="0" borderId="3" xfId="0" applyFont="1" applyFill="1" applyBorder="1"/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/>
    <xf numFmtId="0" fontId="4" fillId="0" borderId="3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3" xfId="0" applyFont="1" applyBorder="1"/>
    <xf numFmtId="0" fontId="1" fillId="0" borderId="3" xfId="1" applyFont="1" applyBorder="1" applyAlignment="1">
      <alignment horizontal="left" wrapText="1"/>
    </xf>
    <xf numFmtId="164" fontId="6" fillId="0" borderId="3" xfId="1" applyNumberFormat="1" applyFont="1" applyBorder="1" applyAlignment="1">
      <alignment horizontal="left"/>
    </xf>
    <xf numFmtId="165" fontId="1" fillId="0" borderId="3" xfId="0" applyNumberFormat="1" applyFont="1" applyFill="1" applyBorder="1"/>
    <xf numFmtId="3" fontId="4" fillId="0" borderId="6" xfId="0" applyNumberFormat="1" applyFont="1" applyBorder="1" applyAlignment="1">
      <alignment wrapText="1"/>
    </xf>
    <xf numFmtId="165" fontId="4" fillId="0" borderId="3" xfId="0" applyNumberFormat="1" applyFont="1" applyFill="1" applyBorder="1"/>
    <xf numFmtId="0" fontId="3" fillId="2" borderId="3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165" fontId="1" fillId="2" borderId="3" xfId="1" applyNumberFormat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1" fillId="3" borderId="3" xfId="1" applyFont="1" applyFill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7" xfId="1" applyFont="1" applyBorder="1" applyAlignment="1">
      <alignment horizontal="left"/>
    </xf>
    <xf numFmtId="165" fontId="1" fillId="0" borderId="3" xfId="2" applyNumberFormat="1" applyFont="1" applyFill="1" applyBorder="1" applyAlignment="1">
      <alignment horizontal="left"/>
    </xf>
    <xf numFmtId="3" fontId="4" fillId="0" borderId="3" xfId="0" applyNumberFormat="1" applyFont="1" applyBorder="1" applyAlignment="1">
      <alignment wrapText="1"/>
    </xf>
    <xf numFmtId="0" fontId="4" fillId="2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right"/>
    </xf>
    <xf numFmtId="165" fontId="1" fillId="0" borderId="6" xfId="0" applyNumberFormat="1" applyFont="1" applyFill="1" applyBorder="1"/>
    <xf numFmtId="0" fontId="1" fillId="0" borderId="6" xfId="1" applyFont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164" fontId="7" fillId="0" borderId="3" xfId="1" applyNumberFormat="1" applyFont="1" applyFill="1" applyBorder="1" applyAlignment="1">
      <alignment horizontal="left"/>
    </xf>
    <xf numFmtId="3" fontId="4" fillId="0" borderId="3" xfId="1" applyNumberFormat="1" applyFont="1" applyFill="1" applyBorder="1"/>
    <xf numFmtId="0" fontId="8" fillId="2" borderId="3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14" fontId="4" fillId="2" borderId="3" xfId="1" applyNumberFormat="1" applyFont="1" applyFill="1" applyBorder="1" applyAlignment="1">
      <alignment horizontal="left"/>
    </xf>
    <xf numFmtId="0" fontId="3" fillId="4" borderId="3" xfId="1" applyFont="1" applyFill="1" applyBorder="1" applyAlignment="1">
      <alignment horizontal="left" wrapText="1"/>
    </xf>
    <xf numFmtId="0" fontId="1" fillId="4" borderId="3" xfId="1" applyFont="1" applyFill="1" applyBorder="1" applyAlignment="1">
      <alignment wrapText="1"/>
    </xf>
    <xf numFmtId="0" fontId="3" fillId="4" borderId="3" xfId="1" applyFont="1" applyFill="1" applyBorder="1" applyAlignment="1">
      <alignment horizontal="right" wrapText="1"/>
    </xf>
    <xf numFmtId="164" fontId="1" fillId="0" borderId="3" xfId="1" applyNumberFormat="1" applyFont="1" applyFill="1" applyBorder="1" applyAlignment="1">
      <alignment horizontal="left"/>
    </xf>
    <xf numFmtId="3" fontId="1" fillId="0" borderId="3" xfId="1" applyNumberFormat="1" applyFont="1" applyFill="1" applyBorder="1"/>
    <xf numFmtId="0" fontId="4" fillId="3" borderId="6" xfId="1" applyFont="1" applyFill="1" applyBorder="1" applyAlignment="1">
      <alignment horizontal="left"/>
    </xf>
    <xf numFmtId="0" fontId="1" fillId="3" borderId="3" xfId="1" applyFont="1" applyFill="1" applyBorder="1" applyAlignment="1">
      <alignment wrapText="1"/>
    </xf>
    <xf numFmtId="165" fontId="4" fillId="3" borderId="3" xfId="0" applyNumberFormat="1" applyFont="1" applyFill="1" applyBorder="1"/>
    <xf numFmtId="3" fontId="4" fillId="3" borderId="4" xfId="0" applyNumberFormat="1" applyFont="1" applyFill="1" applyBorder="1" applyAlignment="1">
      <alignment wrapText="1"/>
    </xf>
    <xf numFmtId="165" fontId="4" fillId="3" borderId="3" xfId="1" applyNumberFormat="1" applyFont="1" applyFill="1" applyBorder="1"/>
    <xf numFmtId="165" fontId="7" fillId="0" borderId="3" xfId="2" applyNumberFormat="1" applyFont="1" applyFill="1" applyBorder="1" applyAlignment="1">
      <alignment horizontal="left"/>
    </xf>
    <xf numFmtId="3" fontId="7" fillId="0" borderId="3" xfId="0" applyNumberFormat="1" applyFont="1" applyBorder="1" applyAlignment="1">
      <alignment wrapText="1"/>
    </xf>
    <xf numFmtId="0" fontId="4" fillId="3" borderId="3" xfId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1" fillId="2" borderId="6" xfId="1" applyFont="1" applyFill="1" applyBorder="1" applyAlignment="1">
      <alignment horizontal="left"/>
    </xf>
    <xf numFmtId="165" fontId="1" fillId="2" borderId="6" xfId="1" applyNumberFormat="1" applyFont="1" applyFill="1" applyBorder="1" applyAlignment="1">
      <alignment horizontal="left"/>
    </xf>
    <xf numFmtId="0" fontId="1" fillId="0" borderId="8" xfId="1" applyFont="1" applyFill="1" applyBorder="1" applyAlignment="1"/>
    <xf numFmtId="49" fontId="5" fillId="0" borderId="8" xfId="1" applyNumberFormat="1" applyFont="1" applyFill="1" applyBorder="1"/>
    <xf numFmtId="0" fontId="5" fillId="0" borderId="8" xfId="1" applyFont="1" applyFill="1" applyBorder="1" applyAlignment="1"/>
    <xf numFmtId="49" fontId="1" fillId="0" borderId="8" xfId="1" applyNumberFormat="1" applyFont="1" applyFill="1" applyBorder="1" applyAlignment="1">
      <alignment horizontal="right"/>
    </xf>
    <xf numFmtId="0" fontId="5" fillId="0" borderId="8" xfId="0" applyFont="1" applyFill="1" applyBorder="1"/>
    <xf numFmtId="0" fontId="1" fillId="0" borderId="8" xfId="1" applyFont="1" applyFill="1" applyBorder="1" applyAlignment="1">
      <alignment horizontal="left" wrapText="1"/>
    </xf>
    <xf numFmtId="0" fontId="1" fillId="0" borderId="8" xfId="1" applyFont="1" applyFill="1" applyBorder="1" applyAlignment="1">
      <alignment wrapText="1"/>
    </xf>
    <xf numFmtId="0" fontId="1" fillId="0" borderId="8" xfId="1" applyFont="1" applyFill="1" applyBorder="1" applyAlignment="1">
      <alignment horizontal="left"/>
    </xf>
    <xf numFmtId="0" fontId="1" fillId="0" borderId="8" xfId="1" applyFont="1" applyFill="1" applyBorder="1"/>
    <xf numFmtId="0" fontId="4" fillId="0" borderId="8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64" fontId="6" fillId="0" borderId="8" xfId="1" applyNumberFormat="1" applyFont="1" applyFill="1" applyBorder="1" applyAlignment="1">
      <alignment horizontal="left"/>
    </xf>
    <xf numFmtId="165" fontId="4" fillId="0" borderId="8" xfId="1" applyNumberFormat="1" applyFont="1" applyBorder="1" applyAlignment="1">
      <alignment horizontal="left"/>
    </xf>
    <xf numFmtId="3" fontId="4" fillId="0" borderId="8" xfId="1" applyNumberFormat="1" applyFont="1" applyFill="1" applyBorder="1"/>
    <xf numFmtId="0" fontId="4" fillId="2" borderId="8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0" fontId="4" fillId="3" borderId="8" xfId="1" applyFont="1" applyFill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6" xfId="1" applyFont="1" applyFill="1" applyBorder="1" applyAlignment="1"/>
    <xf numFmtId="49" fontId="5" fillId="0" borderId="6" xfId="1" applyNumberFormat="1" applyFont="1" applyFill="1" applyBorder="1"/>
    <xf numFmtId="0" fontId="5" fillId="0" borderId="6" xfId="1" applyFont="1" applyFill="1" applyBorder="1" applyAlignment="1"/>
    <xf numFmtId="0" fontId="5" fillId="0" borderId="6" xfId="0" applyFont="1" applyFill="1" applyBorder="1"/>
    <xf numFmtId="0" fontId="3" fillId="0" borderId="6" xfId="1" applyFont="1" applyFill="1" applyBorder="1" applyAlignment="1">
      <alignment horizontal="left" wrapText="1"/>
    </xf>
    <xf numFmtId="0" fontId="1" fillId="0" borderId="6" xfId="1" applyFont="1" applyFill="1" applyBorder="1"/>
    <xf numFmtId="0" fontId="4" fillId="0" borderId="3" xfId="0" applyFont="1" applyFill="1" applyBorder="1"/>
    <xf numFmtId="0" fontId="1" fillId="0" borderId="3" xfId="0" applyFont="1" applyFill="1" applyBorder="1"/>
    <xf numFmtId="164" fontId="1" fillId="0" borderId="3" xfId="0" applyNumberFormat="1" applyFont="1" applyFill="1" applyBorder="1" applyAlignment="1"/>
    <xf numFmtId="0" fontId="1" fillId="0" borderId="3" xfId="1" applyFont="1" applyFill="1" applyBorder="1" applyAlignment="1">
      <alignment horizontal="center"/>
    </xf>
    <xf numFmtId="0" fontId="4" fillId="0" borderId="3" xfId="0" applyFont="1" applyBorder="1"/>
    <xf numFmtId="164" fontId="6" fillId="0" borderId="3" xfId="1" applyNumberFormat="1" applyFont="1" applyFill="1" applyBorder="1" applyAlignment="1">
      <alignment horizontal="left"/>
    </xf>
    <xf numFmtId="0" fontId="3" fillId="4" borderId="3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8" fillId="2" borderId="3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left"/>
    </xf>
    <xf numFmtId="165" fontId="1" fillId="0" borderId="8" xfId="2" applyNumberFormat="1" applyFont="1" applyFill="1" applyBorder="1" applyAlignment="1">
      <alignment horizontal="left"/>
    </xf>
    <xf numFmtId="0" fontId="1" fillId="0" borderId="6" xfId="1" applyFont="1" applyFill="1" applyBorder="1" applyAlignment="1">
      <alignment horizontal="left" wrapText="1"/>
    </xf>
    <xf numFmtId="165" fontId="1" fillId="0" borderId="3" xfId="1" applyNumberFormat="1" applyFont="1" applyFill="1" applyBorder="1"/>
    <xf numFmtId="165" fontId="1" fillId="0" borderId="6" xfId="2" applyNumberFormat="1" applyFont="1" applyFill="1" applyBorder="1" applyAlignment="1">
      <alignment horizontal="left"/>
    </xf>
    <xf numFmtId="3" fontId="1" fillId="0" borderId="6" xfId="1" applyNumberFormat="1" applyFont="1" applyFill="1" applyBorder="1"/>
    <xf numFmtId="0" fontId="1" fillId="3" borderId="6" xfId="1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0" fontId="1" fillId="0" borderId="6" xfId="1" applyFont="1" applyBorder="1" applyAlignment="1">
      <alignment horizontal="center"/>
    </xf>
    <xf numFmtId="0" fontId="1" fillId="0" borderId="3" xfId="1" applyFont="1" applyBorder="1"/>
    <xf numFmtId="0" fontId="1" fillId="0" borderId="6" xfId="1" applyFont="1" applyBorder="1"/>
    <xf numFmtId="0" fontId="1" fillId="0" borderId="6" xfId="1" applyFont="1" applyBorder="1" applyAlignment="1">
      <alignment wrapText="1"/>
    </xf>
    <xf numFmtId="164" fontId="1" fillId="0" borderId="6" xfId="1" applyNumberFormat="1" applyFont="1" applyFill="1" applyBorder="1" applyAlignment="1">
      <alignment horizontal="left"/>
    </xf>
    <xf numFmtId="165" fontId="1" fillId="0" borderId="3" xfId="2" applyNumberFormat="1" applyFont="1" applyFill="1" applyBorder="1"/>
    <xf numFmtId="0" fontId="4" fillId="0" borderId="3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left"/>
    </xf>
    <xf numFmtId="0" fontId="4" fillId="0" borderId="0" xfId="1" applyFont="1" applyFill="1" applyAlignment="1"/>
    <xf numFmtId="0" fontId="1" fillId="0" borderId="10" xfId="1" applyFont="1" applyFill="1" applyBorder="1" applyAlignment="1">
      <alignment horizontal="left" wrapText="1"/>
    </xf>
    <xf numFmtId="165" fontId="1" fillId="0" borderId="8" xfId="0" applyNumberFormat="1" applyFont="1" applyFill="1" applyBorder="1"/>
    <xf numFmtId="0" fontId="8" fillId="2" borderId="8" xfId="1" applyFont="1" applyFill="1" applyBorder="1"/>
    <xf numFmtId="0" fontId="4" fillId="2" borderId="8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  <xf numFmtId="165" fontId="4" fillId="2" borderId="8" xfId="1" applyNumberFormat="1" applyFont="1" applyFill="1" applyBorder="1"/>
    <xf numFmtId="0" fontId="4" fillId="3" borderId="8" xfId="1" applyFont="1" applyFill="1" applyBorder="1" applyAlignment="1">
      <alignment wrapText="1"/>
    </xf>
    <xf numFmtId="165" fontId="4" fillId="3" borderId="8" xfId="0" applyNumberFormat="1" applyFont="1" applyFill="1" applyBorder="1"/>
    <xf numFmtId="3" fontId="4" fillId="3" borderId="8" xfId="0" applyNumberFormat="1" applyFont="1" applyFill="1" applyBorder="1" applyAlignment="1">
      <alignment wrapText="1"/>
    </xf>
    <xf numFmtId="165" fontId="4" fillId="3" borderId="8" xfId="1" applyNumberFormat="1" applyFont="1" applyFill="1" applyBorder="1"/>
    <xf numFmtId="3" fontId="4" fillId="0" borderId="6" xfId="1" applyNumberFormat="1" applyFont="1" applyFill="1" applyBorder="1"/>
    <xf numFmtId="0" fontId="3" fillId="3" borderId="6" xfId="1" applyFont="1" applyFill="1" applyBorder="1" applyAlignment="1">
      <alignment horizontal="left"/>
    </xf>
    <xf numFmtId="0" fontId="1" fillId="0" borderId="8" xfId="0" applyFont="1" applyBorder="1"/>
    <xf numFmtId="0" fontId="1" fillId="3" borderId="8" xfId="1" applyFont="1" applyFill="1" applyBorder="1" applyAlignment="1">
      <alignment horizontal="left"/>
    </xf>
    <xf numFmtId="0" fontId="1" fillId="3" borderId="8" xfId="1" applyFont="1" applyFill="1" applyBorder="1" applyAlignment="1">
      <alignment wrapText="1"/>
    </xf>
    <xf numFmtId="0" fontId="4" fillId="3" borderId="6" xfId="1" applyFont="1" applyFill="1" applyBorder="1" applyAlignment="1">
      <alignment wrapText="1"/>
    </xf>
    <xf numFmtId="165" fontId="4" fillId="3" borderId="6" xfId="1" applyNumberFormat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4" fillId="0" borderId="6" xfId="1" applyFont="1" applyBorder="1" applyAlignment="1">
      <alignment horizontal="left"/>
    </xf>
    <xf numFmtId="0" fontId="1" fillId="0" borderId="11" xfId="1" applyFont="1" applyFill="1" applyBorder="1" applyAlignment="1"/>
    <xf numFmtId="0" fontId="5" fillId="0" borderId="11" xfId="1" applyFont="1" applyFill="1" applyBorder="1" applyAlignment="1"/>
    <xf numFmtId="49" fontId="1" fillId="0" borderId="11" xfId="1" applyNumberFormat="1" applyFont="1" applyFill="1" applyBorder="1" applyAlignment="1">
      <alignment horizontal="right"/>
    </xf>
    <xf numFmtId="0" fontId="5" fillId="0" borderId="11" xfId="0" applyFont="1" applyFill="1" applyBorder="1"/>
    <xf numFmtId="0" fontId="1" fillId="0" borderId="11" xfId="1" applyFont="1" applyFill="1" applyBorder="1" applyAlignment="1">
      <alignment horizontal="left" wrapText="1"/>
    </xf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/>
    <xf numFmtId="0" fontId="1" fillId="0" borderId="11" xfId="1" applyFont="1" applyBorder="1" applyAlignment="1">
      <alignment horizontal="left"/>
    </xf>
    <xf numFmtId="164" fontId="1" fillId="0" borderId="11" xfId="1" applyNumberFormat="1" applyFont="1" applyFill="1" applyBorder="1" applyAlignment="1">
      <alignment horizontal="left"/>
    </xf>
    <xf numFmtId="165" fontId="1" fillId="0" borderId="11" xfId="2" applyNumberFormat="1" applyFont="1" applyFill="1" applyBorder="1" applyAlignment="1">
      <alignment horizontal="left"/>
    </xf>
    <xf numFmtId="3" fontId="1" fillId="0" borderId="8" xfId="1" applyNumberFormat="1" applyFont="1" applyFill="1" applyBorder="1"/>
    <xf numFmtId="0" fontId="1" fillId="2" borderId="11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1" fillId="3" borderId="11" xfId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wrapText="1"/>
    </xf>
    <xf numFmtId="165" fontId="4" fillId="3" borderId="11" xfId="1" applyNumberFormat="1" applyFont="1" applyFill="1" applyBorder="1"/>
    <xf numFmtId="0" fontId="9" fillId="0" borderId="11" xfId="1" applyFont="1" applyBorder="1" applyAlignment="1">
      <alignment horizontal="center"/>
    </xf>
    <xf numFmtId="0" fontId="1" fillId="0" borderId="6" xfId="1" applyFont="1" applyFill="1" applyBorder="1" applyAlignment="1">
      <alignment horizontal="right"/>
    </xf>
    <xf numFmtId="0" fontId="1" fillId="0" borderId="6" xfId="1" applyFont="1" applyFill="1" applyBorder="1" applyAlignment="1">
      <alignment wrapText="1"/>
    </xf>
    <xf numFmtId="1" fontId="1" fillId="0" borderId="6" xfId="1" applyNumberFormat="1" applyFont="1" applyFill="1" applyBorder="1"/>
    <xf numFmtId="0" fontId="4" fillId="0" borderId="6" xfId="1" applyFont="1" applyBorder="1"/>
    <xf numFmtId="0" fontId="6" fillId="0" borderId="6" xfId="1" applyFont="1" applyBorder="1"/>
    <xf numFmtId="164" fontId="6" fillId="0" borderId="6" xfId="1" applyNumberFormat="1" applyFont="1" applyFill="1" applyBorder="1" applyAlignment="1"/>
    <xf numFmtId="165" fontId="1" fillId="0" borderId="6" xfId="1" applyNumberFormat="1" applyFont="1" applyBorder="1" applyAlignment="1">
      <alignment horizontal="left"/>
    </xf>
    <xf numFmtId="0" fontId="9" fillId="0" borderId="9" xfId="1" applyFont="1" applyBorder="1" applyAlignment="1">
      <alignment horizontal="center"/>
    </xf>
    <xf numFmtId="1" fontId="1" fillId="0" borderId="8" xfId="1" applyNumberFormat="1" applyFont="1" applyFill="1" applyBorder="1"/>
    <xf numFmtId="0" fontId="4" fillId="0" borderId="8" xfId="1" applyFont="1" applyBorder="1"/>
    <xf numFmtId="0" fontId="1" fillId="0" borderId="8" xfId="1" applyFont="1" applyBorder="1"/>
    <xf numFmtId="0" fontId="6" fillId="0" borderId="8" xfId="1" applyFont="1" applyBorder="1"/>
    <xf numFmtId="164" fontId="6" fillId="0" borderId="8" xfId="1" applyNumberFormat="1" applyFont="1" applyFill="1" applyBorder="1" applyAlignment="1"/>
    <xf numFmtId="165" fontId="1" fillId="0" borderId="8" xfId="1" applyNumberFormat="1" applyFont="1" applyBorder="1" applyAlignment="1">
      <alignment horizontal="left"/>
    </xf>
    <xf numFmtId="0" fontId="9" fillId="0" borderId="8" xfId="1" applyFont="1" applyBorder="1" applyAlignment="1">
      <alignment horizontal="center"/>
    </xf>
    <xf numFmtId="0" fontId="1" fillId="0" borderId="9" xfId="1" applyFont="1" applyFill="1" applyBorder="1" applyAlignment="1"/>
    <xf numFmtId="0" fontId="5" fillId="0" borderId="9" xfId="1" applyFont="1" applyFill="1" applyBorder="1" applyAlignment="1"/>
    <xf numFmtId="0" fontId="1" fillId="0" borderId="9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0" fontId="1" fillId="0" borderId="9" xfId="1" applyFont="1" applyFill="1" applyBorder="1" applyAlignment="1">
      <alignment horizontal="left"/>
    </xf>
    <xf numFmtId="0" fontId="1" fillId="0" borderId="9" xfId="1" applyFont="1" applyFill="1" applyBorder="1"/>
    <xf numFmtId="165" fontId="1" fillId="0" borderId="9" xfId="1" applyNumberFormat="1" applyFont="1" applyFill="1" applyBorder="1"/>
    <xf numFmtId="0" fontId="4" fillId="0" borderId="9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164" fontId="6" fillId="0" borderId="9" xfId="1" applyNumberFormat="1" applyFont="1" applyFill="1" applyBorder="1" applyAlignment="1">
      <alignment horizontal="left"/>
    </xf>
    <xf numFmtId="165" fontId="4" fillId="0" borderId="9" xfId="1" applyNumberFormat="1" applyFont="1" applyBorder="1" applyAlignment="1">
      <alignment horizontal="left"/>
    </xf>
    <xf numFmtId="0" fontId="4" fillId="2" borderId="9" xfId="1" applyFont="1" applyFill="1" applyBorder="1" applyAlignment="1">
      <alignment horizontal="left"/>
    </xf>
    <xf numFmtId="0" fontId="1" fillId="2" borderId="9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center"/>
    </xf>
    <xf numFmtId="0" fontId="1" fillId="0" borderId="3" xfId="1" applyFont="1" applyBorder="1" applyAlignment="1"/>
    <xf numFmtId="164" fontId="6" fillId="0" borderId="3" xfId="0" applyNumberFormat="1" applyFont="1" applyFill="1" applyBorder="1" applyAlignment="1"/>
    <xf numFmtId="0" fontId="1" fillId="3" borderId="3" xfId="1" applyFont="1" applyFill="1" applyBorder="1" applyAlignment="1">
      <alignment horizontal="left" wrapText="1"/>
    </xf>
    <xf numFmtId="0" fontId="4" fillId="3" borderId="6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3" fillId="2" borderId="3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vertical="top"/>
    </xf>
    <xf numFmtId="14" fontId="1" fillId="2" borderId="3" xfId="1" applyNumberFormat="1" applyFont="1" applyFill="1" applyBorder="1" applyAlignment="1">
      <alignment horizontal="left"/>
    </xf>
    <xf numFmtId="0" fontId="1" fillId="0" borderId="0" xfId="1" applyFont="1" applyFill="1" applyBorder="1" applyAlignment="1"/>
    <xf numFmtId="49" fontId="5" fillId="0" borderId="0" xfId="1" applyNumberFormat="1" applyFont="1" applyFill="1" applyBorder="1"/>
    <xf numFmtId="0" fontId="5" fillId="0" borderId="0" xfId="1" applyFont="1" applyFill="1" applyBorder="1" applyAlignment="1"/>
    <xf numFmtId="49" fontId="1" fillId="0" borderId="0" xfId="1" applyNumberFormat="1" applyFont="1" applyFill="1" applyBorder="1" applyAlignment="1">
      <alignment horizontal="right"/>
    </xf>
    <xf numFmtId="0" fontId="10" fillId="0" borderId="0" xfId="1" applyFont="1" applyAlignment="1"/>
    <xf numFmtId="164" fontId="1" fillId="0" borderId="0" xfId="1" applyNumberFormat="1" applyFont="1" applyFill="1" applyAlignment="1"/>
    <xf numFmtId="164" fontId="4" fillId="0" borderId="0" xfId="1" applyNumberFormat="1" applyFont="1" applyFill="1" applyAlignment="1"/>
    <xf numFmtId="0" fontId="1" fillId="0" borderId="0" xfId="1" applyFont="1" applyAlignment="1">
      <alignment horizontal="right"/>
    </xf>
    <xf numFmtId="0" fontId="2" fillId="0" borderId="0" xfId="2" applyFont="1"/>
    <xf numFmtId="0" fontId="2" fillId="0" borderId="0" xfId="2" applyFont="1" applyAlignment="1"/>
    <xf numFmtId="0" fontId="1" fillId="0" borderId="0" xfId="1" applyFont="1" applyAlignment="1">
      <alignment wrapText="1"/>
    </xf>
    <xf numFmtId="0" fontId="3" fillId="0" borderId="0" xfId="1" applyFont="1" applyAlignment="1"/>
    <xf numFmtId="0" fontId="1" fillId="0" borderId="0" xfId="2" applyFont="1"/>
    <xf numFmtId="0" fontId="3" fillId="5" borderId="10" xfId="1" applyFont="1" applyFill="1" applyBorder="1" applyAlignment="1">
      <alignment horizontal="center" textRotation="90" wrapText="1"/>
    </xf>
    <xf numFmtId="0" fontId="3" fillId="3" borderId="10" xfId="1" applyFont="1" applyFill="1" applyBorder="1" applyAlignment="1">
      <alignment horizontal="center" textRotation="90" wrapText="1"/>
    </xf>
    <xf numFmtId="0" fontId="3" fillId="6" borderId="3" xfId="2" applyFont="1" applyFill="1" applyBorder="1" applyAlignment="1">
      <alignment horizontal="center" textRotation="90"/>
    </xf>
    <xf numFmtId="0" fontId="3" fillId="7" borderId="3" xfId="1" applyFont="1" applyFill="1" applyBorder="1" applyAlignment="1">
      <alignment horizontal="center" textRotation="90"/>
    </xf>
    <xf numFmtId="49" fontId="5" fillId="0" borderId="3" xfId="1" applyNumberFormat="1" applyFont="1" applyBorder="1"/>
    <xf numFmtId="0" fontId="5" fillId="0" borderId="3" xfId="1" applyFont="1" applyBorder="1" applyAlignment="1"/>
    <xf numFmtId="0" fontId="1" fillId="5" borderId="3" xfId="1" applyFont="1" applyFill="1" applyBorder="1" applyAlignment="1">
      <alignment horizontal="left"/>
    </xf>
    <xf numFmtId="0" fontId="1" fillId="6" borderId="3" xfId="2" applyFont="1" applyFill="1" applyBorder="1" applyAlignment="1">
      <alignment horizontal="center"/>
    </xf>
    <xf numFmtId="0" fontId="1" fillId="7" borderId="3" xfId="1" applyFont="1" applyFill="1" applyBorder="1" applyAlignment="1">
      <alignment horizontal="left"/>
    </xf>
    <xf numFmtId="0" fontId="1" fillId="0" borderId="3" xfId="1" applyFont="1" applyBorder="1" applyAlignment="1">
      <alignment horizontal="right"/>
    </xf>
    <xf numFmtId="0" fontId="1" fillId="0" borderId="8" xfId="1" applyFont="1" applyBorder="1" applyAlignment="1"/>
    <xf numFmtId="49" fontId="5" fillId="0" borderId="8" xfId="1" applyNumberFormat="1" applyFont="1" applyBorder="1"/>
    <xf numFmtId="0" fontId="5" fillId="0" borderId="8" xfId="1" applyFont="1" applyBorder="1" applyAlignment="1"/>
    <xf numFmtId="0" fontId="3" fillId="0" borderId="8" xfId="1" applyFont="1" applyFill="1" applyBorder="1" applyAlignment="1"/>
    <xf numFmtId="0" fontId="1" fillId="5" borderId="8" xfId="1" applyFont="1" applyFill="1" applyBorder="1" applyAlignment="1">
      <alignment horizontal="left"/>
    </xf>
    <xf numFmtId="0" fontId="1" fillId="6" borderId="8" xfId="2" applyFont="1" applyFill="1" applyBorder="1" applyAlignment="1">
      <alignment horizontal="center"/>
    </xf>
    <xf numFmtId="0" fontId="1" fillId="7" borderId="8" xfId="1" applyFont="1" applyFill="1" applyBorder="1" applyAlignment="1">
      <alignment horizontal="left"/>
    </xf>
    <xf numFmtId="0" fontId="1" fillId="0" borderId="6" xfId="1" applyFont="1" applyBorder="1" applyAlignment="1"/>
    <xf numFmtId="49" fontId="5" fillId="0" borderId="6" xfId="1" applyNumberFormat="1" applyFont="1" applyBorder="1"/>
    <xf numFmtId="0" fontId="5" fillId="0" borderId="6" xfId="1" applyFont="1" applyBorder="1" applyAlignment="1"/>
    <xf numFmtId="0" fontId="1" fillId="5" borderId="6" xfId="1" applyFont="1" applyFill="1" applyBorder="1" applyAlignment="1">
      <alignment horizontal="left"/>
    </xf>
    <xf numFmtId="0" fontId="1" fillId="6" borderId="6" xfId="2" applyFont="1" applyFill="1" applyBorder="1" applyAlignment="1">
      <alignment horizontal="center"/>
    </xf>
    <xf numFmtId="0" fontId="1" fillId="7" borderId="6" xfId="1" applyFont="1" applyFill="1" applyBorder="1" applyAlignment="1">
      <alignment horizontal="left"/>
    </xf>
    <xf numFmtId="0" fontId="1" fillId="0" borderId="3" xfId="1" applyFont="1" applyBorder="1" applyAlignment="1">
      <alignment wrapText="1"/>
    </xf>
    <xf numFmtId="0" fontId="3" fillId="0" borderId="3" xfId="1" applyFont="1" applyFill="1" applyBorder="1" applyAlignment="1">
      <alignment horizontal="right"/>
    </xf>
    <xf numFmtId="0" fontId="1" fillId="4" borderId="3" xfId="1" applyFont="1" applyFill="1" applyBorder="1" applyAlignment="1">
      <alignment horizontal="left" wrapText="1"/>
    </xf>
    <xf numFmtId="0" fontId="1" fillId="0" borderId="8" xfId="1" applyFont="1" applyBorder="1" applyAlignment="1">
      <alignment horizontal="left" wrapText="1"/>
    </xf>
    <xf numFmtId="0" fontId="1" fillId="0" borderId="6" xfId="1" applyFont="1" applyBorder="1" applyAlignment="1">
      <alignment horizontal="left" wrapText="1"/>
    </xf>
    <xf numFmtId="0" fontId="3" fillId="4" borderId="6" xfId="1" applyFont="1" applyFill="1" applyBorder="1" applyAlignment="1">
      <alignment horizontal="left" wrapText="1"/>
    </xf>
    <xf numFmtId="0" fontId="9" fillId="0" borderId="6" xfId="1" applyFont="1" applyBorder="1" applyAlignment="1">
      <alignment horizontal="center"/>
    </xf>
    <xf numFmtId="0" fontId="1" fillId="0" borderId="4" xfId="1" applyFont="1" applyFill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1" fillId="0" borderId="6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9" xfId="1" applyFont="1" applyBorder="1" applyAlignment="1"/>
    <xf numFmtId="0" fontId="5" fillId="0" borderId="9" xfId="1" applyFont="1" applyBorder="1" applyAlignment="1"/>
    <xf numFmtId="0" fontId="1" fillId="0" borderId="9" xfId="1" applyFont="1" applyBorder="1"/>
    <xf numFmtId="0" fontId="1" fillId="0" borderId="0" xfId="1" applyFont="1" applyBorder="1" applyAlignment="1"/>
    <xf numFmtId="49" fontId="5" fillId="0" borderId="0" xfId="1" applyNumberFormat="1" applyFont="1" applyBorder="1"/>
    <xf numFmtId="0" fontId="5" fillId="0" borderId="0" xfId="1" applyFont="1" applyBorder="1" applyAlignment="1"/>
    <xf numFmtId="0" fontId="1" fillId="0" borderId="0" xfId="1" applyFont="1" applyBorder="1" applyAlignment="1">
      <alignment horizontal="left" wrapText="1"/>
    </xf>
    <xf numFmtId="0" fontId="1" fillId="7" borderId="7" xfId="1" applyFont="1" applyFill="1" applyBorder="1" applyAlignment="1">
      <alignment horizontal="center" wrapText="1"/>
    </xf>
    <xf numFmtId="0" fontId="1" fillId="7" borderId="12" xfId="1" applyFont="1" applyFill="1" applyBorder="1" applyAlignment="1">
      <alignment horizontal="center" wrapText="1"/>
    </xf>
    <xf numFmtId="0" fontId="1" fillId="7" borderId="13" xfId="1" applyFont="1" applyFill="1" applyBorder="1" applyAlignment="1">
      <alignment horizontal="center" wrapText="1"/>
    </xf>
    <xf numFmtId="0" fontId="1" fillId="7" borderId="3" xfId="1" quotePrefix="1" applyFont="1" applyFill="1" applyBorder="1" applyAlignment="1">
      <alignment horizontal="center" wrapText="1"/>
    </xf>
    <xf numFmtId="49" fontId="1" fillId="7" borderId="3" xfId="1" applyNumberFormat="1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14" xfId="0" applyNumberForma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</cellXfs>
  <cellStyles count="7">
    <cellStyle name="Normale" xfId="0" builtinId="0"/>
    <cellStyle name="Normale 10" xfId="3"/>
    <cellStyle name="Normale 10 2" xfId="4"/>
    <cellStyle name="Normale 10 2 2" xfId="1"/>
    <cellStyle name="Normale 18" xfId="5"/>
    <cellStyle name="Normale 2" xfId="2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nifesti%2016-17%20_18-02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"/>
      <sheetName val="IC coorte 16-17"/>
      <sheetName val="IA"/>
      <sheetName val="IA coorte 16-17"/>
      <sheetName val="M-IC"/>
      <sheetName val="M-IC coorte 16-17"/>
      <sheetName val="M-IA"/>
      <sheetName val="M-IA coorte 16-17"/>
      <sheetName val="IEA"/>
      <sheetName val="IEA coorte 16-17"/>
      <sheetName val="M-ME"/>
      <sheetName val="M-ME coorte 16-17"/>
      <sheetName val="DRif"/>
      <sheetName val="M-SCI"/>
      <sheetName val="riassunti"/>
      <sheetName val="DII"/>
      <sheetName val="FIS"/>
      <sheetName val="MAT-(03-6-7-8-9)"/>
      <sheetName val="GEO"/>
      <sheetName val="DBC"/>
      <sheetName val="DEI"/>
    </sheetNames>
    <sheetDataSet>
      <sheetData sheetId="0">
        <row r="43">
          <cell r="AA43">
            <v>10</v>
          </cell>
        </row>
      </sheetData>
      <sheetData sheetId="1"/>
      <sheetData sheetId="2">
        <row r="42">
          <cell r="AA42">
            <v>10</v>
          </cell>
        </row>
      </sheetData>
      <sheetData sheetId="3"/>
      <sheetData sheetId="4">
        <row r="44">
          <cell r="AA44">
            <v>15.5</v>
          </cell>
        </row>
      </sheetData>
      <sheetData sheetId="5"/>
      <sheetData sheetId="6">
        <row r="33">
          <cell r="AA33">
            <v>8.5</v>
          </cell>
        </row>
      </sheetData>
      <sheetData sheetId="7"/>
      <sheetData sheetId="8">
        <row r="40">
          <cell r="AA40">
            <v>20</v>
          </cell>
        </row>
      </sheetData>
      <sheetData sheetId="9"/>
      <sheetData sheetId="10">
        <row r="49">
          <cell r="AA49">
            <v>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13"/>
  <sheetViews>
    <sheetView topLeftCell="A19" workbookViewId="0">
      <selection activeCell="I34" sqref="I34"/>
    </sheetView>
  </sheetViews>
  <sheetFormatPr defaultRowHeight="12.75" x14ac:dyDescent="0.2"/>
  <cols>
    <col min="1" max="1" width="7.140625" style="1" bestFit="1" customWidth="1"/>
    <col min="2" max="2" width="5" style="1" bestFit="1" customWidth="1"/>
    <col min="3" max="3" width="4.42578125" style="1" bestFit="1" customWidth="1"/>
    <col min="4" max="4" width="4" style="1" bestFit="1" customWidth="1"/>
    <col min="5" max="5" width="3.5703125" style="1" bestFit="1" customWidth="1"/>
    <col min="6" max="6" width="3.28515625" style="1" bestFit="1" customWidth="1"/>
    <col min="7" max="7" width="4.140625" style="2" bestFit="1" customWidth="1"/>
    <col min="8" max="8" width="9.85546875" style="2" bestFit="1" customWidth="1"/>
    <col min="9" max="9" width="39.28515625" style="5" customWidth="1"/>
    <col min="10" max="10" width="3.28515625" style="5" hidden="1" customWidth="1"/>
    <col min="11" max="11" width="10.28515625" style="1" customWidth="1"/>
    <col min="12" max="12" width="3.28515625" style="1" customWidth="1"/>
    <col min="13" max="13" width="5" style="6" bestFit="1" customWidth="1"/>
    <col min="14" max="14" width="3.28515625" style="1" bestFit="1" customWidth="1"/>
    <col min="15" max="15" width="14.42578125" style="1" customWidth="1"/>
    <col min="16" max="16" width="29.140625" style="1" hidden="1" customWidth="1"/>
    <col min="17" max="17" width="3.28515625" style="7" hidden="1" customWidth="1"/>
    <col min="18" max="18" width="3.28515625" style="215" hidden="1" customWidth="1"/>
    <col min="19" max="19" width="6" style="9" customWidth="1"/>
    <col min="20" max="20" width="11.42578125" style="8" bestFit="1" customWidth="1"/>
    <col min="21" max="21" width="12.140625" style="9" bestFit="1" customWidth="1"/>
    <col min="22" max="22" width="4.85546875" style="9" bestFit="1" customWidth="1"/>
    <col min="23" max="23" width="10.28515625" style="9" customWidth="1"/>
    <col min="24" max="24" width="9.7109375" style="9" bestFit="1" customWidth="1"/>
    <col min="25" max="25" width="3.5703125" style="9" bestFit="1" customWidth="1"/>
    <col min="26" max="26" width="10.85546875" style="9" bestFit="1" customWidth="1"/>
    <col min="27" max="27" width="4.5703125" style="10" bestFit="1" customWidth="1"/>
    <col min="28" max="30" width="8.140625" style="11" hidden="1" customWidth="1"/>
    <col min="31" max="31" width="3.28515625" style="11" hidden="1" customWidth="1"/>
    <col min="32" max="32" width="3.28515625" style="9" customWidth="1"/>
    <col min="33" max="33" width="6" style="9" bestFit="1" customWidth="1"/>
    <col min="34" max="34" width="11.85546875" style="8" customWidth="1"/>
    <col min="35" max="35" width="8.85546875" style="9" bestFit="1" customWidth="1"/>
    <col min="36" max="36" width="5.85546875" style="9" bestFit="1" customWidth="1"/>
    <col min="37" max="37" width="8.140625" style="9" hidden="1" customWidth="1"/>
    <col min="38" max="39" width="3.28515625" style="9" bestFit="1" customWidth="1"/>
    <col min="40" max="40" width="8.42578125" style="8" bestFit="1" customWidth="1"/>
    <col min="41" max="41" width="10.42578125" style="9" bestFit="1" customWidth="1"/>
    <col min="42" max="42" width="3.28515625" style="9" bestFit="1" customWidth="1"/>
    <col min="43" max="43" width="11.5703125" style="215" customWidth="1"/>
    <col min="44" max="44" width="8.140625" style="215" hidden="1" customWidth="1"/>
    <col min="45" max="48" width="3.28515625" style="215" hidden="1" customWidth="1"/>
    <col min="49" max="50" width="3.28515625" style="8" bestFit="1" customWidth="1"/>
    <col min="51" max="51" width="9.140625" style="215" customWidth="1"/>
    <col min="52" max="16384" width="9.140625" style="215"/>
  </cols>
  <sheetData>
    <row r="1" spans="1:50" s="8" customFormat="1" ht="15.75" x14ac:dyDescent="0.25">
      <c r="A1" s="1"/>
      <c r="B1" s="1"/>
      <c r="C1" s="1"/>
      <c r="D1" s="1"/>
      <c r="E1" s="1"/>
      <c r="F1" s="1"/>
      <c r="G1" s="2"/>
      <c r="H1" s="3" t="s">
        <v>0</v>
      </c>
      <c r="I1" s="4" t="s">
        <v>1</v>
      </c>
      <c r="J1" s="5"/>
      <c r="K1" s="1"/>
      <c r="L1" s="1"/>
      <c r="M1" s="6"/>
      <c r="N1" s="1"/>
      <c r="O1" s="1"/>
      <c r="P1" s="1"/>
      <c r="Q1" s="7"/>
      <c r="S1" s="9"/>
      <c r="U1" s="9"/>
      <c r="V1" s="9"/>
      <c r="W1" s="9"/>
      <c r="X1" s="9"/>
      <c r="Y1" s="9"/>
      <c r="Z1" s="9"/>
      <c r="AA1" s="10"/>
      <c r="AB1" s="11"/>
      <c r="AC1" s="11"/>
      <c r="AD1" s="11"/>
      <c r="AE1" s="11"/>
      <c r="AF1" s="9"/>
      <c r="AG1" s="9"/>
      <c r="AI1" s="9"/>
      <c r="AJ1" s="9"/>
      <c r="AK1" s="9"/>
      <c r="AL1" s="9"/>
      <c r="AM1" s="9"/>
      <c r="AO1" s="9"/>
      <c r="AP1" s="9"/>
    </row>
    <row r="2" spans="1:50" s="8" customFormat="1" x14ac:dyDescent="0.2">
      <c r="A2" s="1"/>
      <c r="B2" s="1"/>
      <c r="C2" s="1"/>
      <c r="D2" s="1"/>
      <c r="E2" s="1"/>
      <c r="F2" s="6"/>
      <c r="G2" s="2"/>
      <c r="H2" s="2"/>
      <c r="I2" s="12" t="s">
        <v>2</v>
      </c>
      <c r="J2" s="5"/>
      <c r="K2" s="1"/>
      <c r="L2" s="1"/>
      <c r="M2" s="6"/>
      <c r="N2" s="1"/>
      <c r="O2" s="1"/>
      <c r="P2" s="1"/>
      <c r="Q2" s="7"/>
      <c r="S2" s="9"/>
      <c r="U2" s="9"/>
      <c r="V2" s="9"/>
      <c r="W2" s="9"/>
      <c r="X2" s="9"/>
      <c r="Y2" s="9"/>
      <c r="Z2" s="9"/>
      <c r="AA2" s="10"/>
      <c r="AB2" s="11"/>
      <c r="AC2" s="11"/>
      <c r="AD2" s="11"/>
      <c r="AE2" s="11"/>
      <c r="AF2" s="9"/>
      <c r="AG2" s="9"/>
      <c r="AI2" s="9"/>
      <c r="AJ2" s="9"/>
      <c r="AK2" s="9"/>
      <c r="AL2" s="9"/>
      <c r="AM2" s="9"/>
      <c r="AO2" s="9"/>
      <c r="AP2" s="9"/>
      <c r="AW2" s="13"/>
      <c r="AX2" s="14"/>
    </row>
    <row r="3" spans="1:50" s="8" customFormat="1" ht="221.25" x14ac:dyDescent="0.2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16" t="s">
        <v>24</v>
      </c>
      <c r="W3" s="16" t="s">
        <v>25</v>
      </c>
      <c r="X3" s="16" t="s">
        <v>26</v>
      </c>
      <c r="Y3" s="16" t="s">
        <v>27</v>
      </c>
      <c r="Z3" s="16" t="s">
        <v>28</v>
      </c>
      <c r="AA3" s="17" t="s">
        <v>29</v>
      </c>
      <c r="AB3" s="18" t="s">
        <v>30</v>
      </c>
      <c r="AC3" s="18" t="s">
        <v>31</v>
      </c>
      <c r="AD3" s="18" t="s">
        <v>32</v>
      </c>
      <c r="AE3" s="18" t="s">
        <v>33</v>
      </c>
      <c r="AF3" s="19" t="s">
        <v>34</v>
      </c>
      <c r="AG3" s="19" t="s">
        <v>35</v>
      </c>
      <c r="AH3" s="19" t="s">
        <v>36</v>
      </c>
      <c r="AI3" s="19" t="s">
        <v>37</v>
      </c>
      <c r="AJ3" s="19" t="s">
        <v>26</v>
      </c>
      <c r="AK3" s="19" t="s">
        <v>38</v>
      </c>
      <c r="AL3" s="20" t="s">
        <v>39</v>
      </c>
      <c r="AM3" s="20" t="s">
        <v>40</v>
      </c>
      <c r="AN3" s="20" t="s">
        <v>41</v>
      </c>
      <c r="AO3" s="20" t="s">
        <v>42</v>
      </c>
      <c r="AP3" s="20" t="s">
        <v>26</v>
      </c>
      <c r="AQ3" s="20" t="s">
        <v>43</v>
      </c>
      <c r="AR3" s="20" t="s">
        <v>30</v>
      </c>
      <c r="AS3" s="20" t="s">
        <v>44</v>
      </c>
      <c r="AT3" s="20" t="s">
        <v>45</v>
      </c>
      <c r="AU3" s="21" t="s">
        <v>33</v>
      </c>
      <c r="AV3" s="21" t="s">
        <v>46</v>
      </c>
      <c r="AW3" s="22" t="s">
        <v>47</v>
      </c>
      <c r="AX3" s="23" t="s">
        <v>48</v>
      </c>
    </row>
    <row r="4" spans="1:50" s="9" customFormat="1" x14ac:dyDescent="0.2">
      <c r="A4" s="24" t="s">
        <v>49</v>
      </c>
      <c r="B4" s="25" t="s">
        <v>50</v>
      </c>
      <c r="C4" s="26">
        <v>2010</v>
      </c>
      <c r="D4" s="24" t="s">
        <v>51</v>
      </c>
      <c r="E4" s="24" t="s">
        <v>52</v>
      </c>
      <c r="F4" s="24" t="s">
        <v>53</v>
      </c>
      <c r="G4" s="27" t="s">
        <v>54</v>
      </c>
      <c r="H4" s="28" t="s">
        <v>55</v>
      </c>
      <c r="I4" s="29" t="s">
        <v>56</v>
      </c>
      <c r="J4" s="30"/>
      <c r="K4" s="31" t="s">
        <v>57</v>
      </c>
      <c r="L4" s="24">
        <v>6</v>
      </c>
      <c r="M4" s="24">
        <v>63</v>
      </c>
      <c r="N4" s="24"/>
      <c r="O4" s="31" t="s">
        <v>58</v>
      </c>
      <c r="P4" s="29" t="s">
        <v>59</v>
      </c>
      <c r="Q4" s="32"/>
      <c r="R4" s="33"/>
      <c r="S4" s="33"/>
      <c r="T4" s="33" t="s">
        <v>60</v>
      </c>
      <c r="U4" s="33" t="s">
        <v>61</v>
      </c>
      <c r="V4" s="34"/>
      <c r="W4" s="34"/>
      <c r="X4" s="34" t="s">
        <v>62</v>
      </c>
      <c r="Y4" s="35"/>
      <c r="Z4" s="36" t="s">
        <v>63</v>
      </c>
      <c r="AA4" s="37"/>
      <c r="AB4" s="38"/>
      <c r="AC4" s="39"/>
      <c r="AD4" s="39"/>
      <c r="AE4" s="40"/>
      <c r="AF4" s="41">
        <v>32</v>
      </c>
      <c r="AG4" s="42">
        <v>6454</v>
      </c>
      <c r="AH4" s="42" t="s">
        <v>60</v>
      </c>
      <c r="AI4" s="42" t="s">
        <v>61</v>
      </c>
      <c r="AJ4" s="42" t="s">
        <v>62</v>
      </c>
      <c r="AK4" s="43"/>
      <c r="AL4" s="44"/>
      <c r="AM4" s="44"/>
      <c r="AN4" s="45"/>
      <c r="AO4" s="44"/>
      <c r="AP4" s="44"/>
      <c r="AQ4" s="44"/>
      <c r="AR4" s="44"/>
      <c r="AS4" s="44"/>
      <c r="AT4" s="44"/>
      <c r="AU4" s="44"/>
      <c r="AV4" s="44"/>
      <c r="AW4" s="46" t="s">
        <v>64</v>
      </c>
      <c r="AX4" s="46" t="s">
        <v>64</v>
      </c>
    </row>
    <row r="5" spans="1:50" s="9" customFormat="1" x14ac:dyDescent="0.2">
      <c r="A5" s="24" t="s">
        <v>49</v>
      </c>
      <c r="B5" s="25" t="s">
        <v>50</v>
      </c>
      <c r="C5" s="26">
        <v>2010</v>
      </c>
      <c r="D5" s="24" t="s">
        <v>51</v>
      </c>
      <c r="E5" s="24" t="s">
        <v>52</v>
      </c>
      <c r="F5" s="24" t="s">
        <v>53</v>
      </c>
      <c r="G5" s="27" t="s">
        <v>54</v>
      </c>
      <c r="H5" s="28" t="s">
        <v>65</v>
      </c>
      <c r="I5" s="29" t="s">
        <v>66</v>
      </c>
      <c r="J5" s="30"/>
      <c r="K5" s="31" t="s">
        <v>67</v>
      </c>
      <c r="L5" s="24">
        <v>6</v>
      </c>
      <c r="M5" s="24">
        <v>63</v>
      </c>
      <c r="N5" s="24"/>
      <c r="O5" s="31" t="s">
        <v>68</v>
      </c>
      <c r="P5" s="29" t="s">
        <v>68</v>
      </c>
      <c r="Q5" s="32"/>
      <c r="R5" s="33"/>
      <c r="S5" s="47"/>
      <c r="T5" s="31" t="s">
        <v>69</v>
      </c>
      <c r="U5" s="31" t="s">
        <v>70</v>
      </c>
      <c r="V5" s="34" t="s">
        <v>71</v>
      </c>
      <c r="W5" s="34" t="s">
        <v>67</v>
      </c>
      <c r="X5" s="34" t="s">
        <v>72</v>
      </c>
      <c r="Y5" s="35" t="s">
        <v>73</v>
      </c>
      <c r="Z5" s="36" t="s">
        <v>74</v>
      </c>
      <c r="AA5" s="37"/>
      <c r="AB5" s="48"/>
      <c r="AC5" s="49"/>
      <c r="AD5" s="49"/>
      <c r="AE5" s="48"/>
      <c r="AF5" s="50"/>
      <c r="AG5" s="50"/>
      <c r="AH5" s="42"/>
      <c r="AI5" s="50"/>
      <c r="AJ5" s="50"/>
      <c r="AK5" s="50"/>
      <c r="AL5" s="44"/>
      <c r="AM5" s="44"/>
      <c r="AN5" s="45"/>
      <c r="AO5" s="44"/>
      <c r="AP5" s="44"/>
      <c r="AQ5" s="44"/>
      <c r="AR5" s="44"/>
      <c r="AS5" s="44"/>
      <c r="AT5" s="44"/>
      <c r="AU5" s="44"/>
      <c r="AV5" s="44"/>
      <c r="AW5" s="46" t="s">
        <v>64</v>
      </c>
      <c r="AX5" s="46" t="s">
        <v>64</v>
      </c>
    </row>
    <row r="6" spans="1:50" s="9" customFormat="1" x14ac:dyDescent="0.2">
      <c r="A6" s="24" t="s">
        <v>49</v>
      </c>
      <c r="B6" s="25" t="s">
        <v>50</v>
      </c>
      <c r="C6" s="26">
        <v>2010</v>
      </c>
      <c r="D6" s="24" t="s">
        <v>51</v>
      </c>
      <c r="E6" s="24" t="s">
        <v>52</v>
      </c>
      <c r="F6" s="24" t="s">
        <v>53</v>
      </c>
      <c r="G6" s="51">
        <v>2</v>
      </c>
      <c r="H6" s="28" t="s">
        <v>75</v>
      </c>
      <c r="I6" s="29" t="s">
        <v>76</v>
      </c>
      <c r="J6" s="30"/>
      <c r="K6" s="31" t="s">
        <v>77</v>
      </c>
      <c r="L6" s="24">
        <v>6</v>
      </c>
      <c r="M6" s="24">
        <v>63</v>
      </c>
      <c r="N6" s="24"/>
      <c r="O6" s="31" t="s">
        <v>78</v>
      </c>
      <c r="P6" s="29" t="s">
        <v>79</v>
      </c>
      <c r="Q6" s="52"/>
      <c r="R6" s="33"/>
      <c r="S6" s="34">
        <v>26780</v>
      </c>
      <c r="T6" s="53" t="s">
        <v>80</v>
      </c>
      <c r="U6" s="53" t="s">
        <v>81</v>
      </c>
      <c r="V6" s="53" t="s">
        <v>82</v>
      </c>
      <c r="W6" s="53" t="s">
        <v>77</v>
      </c>
      <c r="X6" s="54" t="s">
        <v>83</v>
      </c>
      <c r="Y6" s="34" t="s">
        <v>84</v>
      </c>
      <c r="Z6" s="34" t="s">
        <v>85</v>
      </c>
      <c r="AA6" s="55">
        <v>0.5</v>
      </c>
      <c r="AB6" s="48"/>
      <c r="AC6" s="56"/>
      <c r="AD6" s="56"/>
      <c r="AE6" s="48"/>
      <c r="AF6" s="57"/>
      <c r="AG6" s="57"/>
      <c r="AH6" s="58"/>
      <c r="AI6" s="59"/>
      <c r="AJ6" s="59"/>
      <c r="AK6" s="60"/>
      <c r="AL6" s="44"/>
      <c r="AM6" s="44"/>
      <c r="AN6" s="45"/>
      <c r="AO6" s="44"/>
      <c r="AP6" s="44"/>
      <c r="AQ6" s="44"/>
      <c r="AR6" s="44"/>
      <c r="AS6" s="44"/>
      <c r="AT6" s="44"/>
      <c r="AU6" s="44"/>
      <c r="AV6" s="44"/>
      <c r="AW6" s="46" t="s">
        <v>64</v>
      </c>
      <c r="AX6" s="46" t="s">
        <v>64</v>
      </c>
    </row>
    <row r="7" spans="1:50" s="9" customFormat="1" ht="25.5" x14ac:dyDescent="0.2">
      <c r="A7" s="24" t="s">
        <v>49</v>
      </c>
      <c r="B7" s="25" t="s">
        <v>50</v>
      </c>
      <c r="C7" s="26">
        <v>2010</v>
      </c>
      <c r="D7" s="24" t="s">
        <v>51</v>
      </c>
      <c r="E7" s="24" t="s">
        <v>52</v>
      </c>
      <c r="F7" s="24" t="s">
        <v>53</v>
      </c>
      <c r="G7" s="51" t="s">
        <v>86</v>
      </c>
      <c r="H7" s="28" t="s">
        <v>87</v>
      </c>
      <c r="I7" s="61" t="s">
        <v>88</v>
      </c>
      <c r="J7" s="62"/>
      <c r="K7" s="61" t="s">
        <v>89</v>
      </c>
      <c r="L7" s="63" t="s">
        <v>90</v>
      </c>
      <c r="M7" s="24">
        <v>155</v>
      </c>
      <c r="N7" s="24"/>
      <c r="O7" s="31" t="s">
        <v>58</v>
      </c>
      <c r="P7" s="29" t="s">
        <v>91</v>
      </c>
      <c r="Q7" s="32"/>
      <c r="R7" s="34"/>
      <c r="S7" s="34">
        <v>7328</v>
      </c>
      <c r="T7" s="34" t="s">
        <v>92</v>
      </c>
      <c r="U7" s="34" t="s">
        <v>93</v>
      </c>
      <c r="V7" s="34" t="s">
        <v>94</v>
      </c>
      <c r="W7" s="34" t="s">
        <v>95</v>
      </c>
      <c r="X7" s="34" t="s">
        <v>62</v>
      </c>
      <c r="Y7" s="34" t="s">
        <v>84</v>
      </c>
      <c r="Z7" s="34" t="s">
        <v>85</v>
      </c>
      <c r="AA7" s="64">
        <v>1</v>
      </c>
      <c r="AB7" s="48"/>
      <c r="AC7" s="65"/>
      <c r="AD7" s="65"/>
      <c r="AE7" s="48"/>
      <c r="AF7" s="42"/>
      <c r="AG7" s="42"/>
      <c r="AH7" s="42"/>
      <c r="AI7" s="42"/>
      <c r="AJ7" s="42"/>
      <c r="AK7" s="42"/>
      <c r="AL7" s="45">
        <v>60</v>
      </c>
      <c r="AM7" s="45"/>
      <c r="AN7" s="66"/>
      <c r="AO7" s="44"/>
      <c r="AP7" s="45"/>
      <c r="AQ7" s="67" t="s">
        <v>63</v>
      </c>
      <c r="AR7" s="68"/>
      <c r="AS7" s="69"/>
      <c r="AT7" s="69"/>
      <c r="AU7" s="70"/>
      <c r="AV7" s="44"/>
      <c r="AW7" s="46" t="s">
        <v>64</v>
      </c>
      <c r="AX7" s="46" t="s">
        <v>64</v>
      </c>
    </row>
    <row r="8" spans="1:50" s="9" customFormat="1" ht="25.5" x14ac:dyDescent="0.2">
      <c r="A8" s="24" t="s">
        <v>49</v>
      </c>
      <c r="B8" s="25" t="s">
        <v>50</v>
      </c>
      <c r="C8" s="26">
        <v>2010</v>
      </c>
      <c r="D8" s="24" t="s">
        <v>51</v>
      </c>
      <c r="E8" s="24" t="s">
        <v>52</v>
      </c>
      <c r="F8" s="24" t="s">
        <v>53</v>
      </c>
      <c r="G8" s="27" t="s">
        <v>96</v>
      </c>
      <c r="H8" s="28" t="s">
        <v>97</v>
      </c>
      <c r="I8" s="29" t="s">
        <v>98</v>
      </c>
      <c r="J8" s="30"/>
      <c r="K8" s="31" t="s">
        <v>99</v>
      </c>
      <c r="L8" s="24">
        <v>6</v>
      </c>
      <c r="M8" s="24">
        <v>63</v>
      </c>
      <c r="N8" s="24">
        <v>6</v>
      </c>
      <c r="O8" s="31" t="s">
        <v>58</v>
      </c>
      <c r="P8" s="29" t="s">
        <v>100</v>
      </c>
      <c r="Q8" s="32"/>
      <c r="R8" s="34"/>
      <c r="S8" s="34">
        <v>10223</v>
      </c>
      <c r="T8" s="34" t="s">
        <v>101</v>
      </c>
      <c r="U8" s="34" t="s">
        <v>102</v>
      </c>
      <c r="V8" s="34" t="s">
        <v>94</v>
      </c>
      <c r="W8" s="34" t="s">
        <v>103</v>
      </c>
      <c r="X8" s="34" t="s">
        <v>104</v>
      </c>
      <c r="Y8" s="34" t="s">
        <v>84</v>
      </c>
      <c r="Z8" s="34" t="s">
        <v>85</v>
      </c>
      <c r="AA8" s="55"/>
      <c r="AB8" s="71"/>
      <c r="AC8" s="72"/>
      <c r="AD8" s="72"/>
      <c r="AE8" s="71"/>
      <c r="AF8" s="58">
        <v>12</v>
      </c>
      <c r="AG8" s="58"/>
      <c r="AH8" s="58" t="s">
        <v>105</v>
      </c>
      <c r="AI8" s="58" t="s">
        <v>106</v>
      </c>
      <c r="AJ8" s="58" t="s">
        <v>104</v>
      </c>
      <c r="AK8" s="50"/>
      <c r="AL8" s="44"/>
      <c r="AM8" s="44"/>
      <c r="AN8" s="44"/>
      <c r="AO8" s="44"/>
      <c r="AP8" s="44"/>
      <c r="AQ8" s="73"/>
      <c r="AR8" s="44"/>
      <c r="AS8" s="44"/>
      <c r="AT8" s="44"/>
      <c r="AU8" s="44"/>
      <c r="AV8" s="44"/>
      <c r="AW8" s="46" t="s">
        <v>64</v>
      </c>
      <c r="AX8" s="46" t="s">
        <v>64</v>
      </c>
    </row>
    <row r="9" spans="1:50" s="9" customFormat="1" x14ac:dyDescent="0.2">
      <c r="A9" s="24" t="s">
        <v>49</v>
      </c>
      <c r="B9" s="25" t="s">
        <v>50</v>
      </c>
      <c r="C9" s="26">
        <v>2010</v>
      </c>
      <c r="D9" s="24" t="s">
        <v>51</v>
      </c>
      <c r="E9" s="24" t="s">
        <v>52</v>
      </c>
      <c r="F9" s="24" t="s">
        <v>53</v>
      </c>
      <c r="G9" s="27" t="s">
        <v>107</v>
      </c>
      <c r="H9" s="28" t="s">
        <v>108</v>
      </c>
      <c r="I9" s="61" t="s">
        <v>109</v>
      </c>
      <c r="J9" s="30"/>
      <c r="K9" s="31" t="s">
        <v>110</v>
      </c>
      <c r="L9" s="24">
        <v>12</v>
      </c>
      <c r="M9" s="24">
        <v>155</v>
      </c>
      <c r="N9" s="24"/>
      <c r="O9" s="31" t="s">
        <v>58</v>
      </c>
      <c r="P9" s="29" t="s">
        <v>111</v>
      </c>
      <c r="Q9" s="32"/>
      <c r="R9" s="33"/>
      <c r="S9" s="34">
        <v>22700</v>
      </c>
      <c r="T9" s="34" t="s">
        <v>112</v>
      </c>
      <c r="U9" s="34" t="s">
        <v>113</v>
      </c>
      <c r="V9" s="34" t="s">
        <v>94</v>
      </c>
      <c r="W9" s="34" t="s">
        <v>110</v>
      </c>
      <c r="X9" s="34" t="s">
        <v>62</v>
      </c>
      <c r="Y9" s="34" t="s">
        <v>84</v>
      </c>
      <c r="Z9" s="34" t="s">
        <v>85</v>
      </c>
      <c r="AA9" s="64">
        <v>1</v>
      </c>
      <c r="AB9" s="48"/>
      <c r="AC9" s="56"/>
      <c r="AD9" s="56"/>
      <c r="AE9" s="48"/>
      <c r="AF9" s="50"/>
      <c r="AG9" s="50"/>
      <c r="AH9" s="42"/>
      <c r="AI9" s="50"/>
      <c r="AJ9" s="50"/>
      <c r="AK9" s="50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6" t="s">
        <v>64</v>
      </c>
      <c r="AX9" s="46" t="s">
        <v>64</v>
      </c>
    </row>
    <row r="10" spans="1:50" s="9" customFormat="1" x14ac:dyDescent="0.2">
      <c r="A10" s="24" t="s">
        <v>49</v>
      </c>
      <c r="B10" s="25" t="s">
        <v>50</v>
      </c>
      <c r="C10" s="26">
        <v>2010</v>
      </c>
      <c r="D10" s="24" t="s">
        <v>51</v>
      </c>
      <c r="E10" s="24" t="s">
        <v>52</v>
      </c>
      <c r="F10" s="24" t="s">
        <v>53</v>
      </c>
      <c r="G10" s="27" t="s">
        <v>96</v>
      </c>
      <c r="H10" s="28" t="s">
        <v>114</v>
      </c>
      <c r="I10" s="29" t="s">
        <v>115</v>
      </c>
      <c r="J10" s="30"/>
      <c r="K10" s="31" t="s">
        <v>116</v>
      </c>
      <c r="L10" s="24">
        <v>6</v>
      </c>
      <c r="M10" s="24">
        <v>63</v>
      </c>
      <c r="N10" s="24"/>
      <c r="O10" s="31" t="s">
        <v>58</v>
      </c>
      <c r="P10" s="29" t="s">
        <v>59</v>
      </c>
      <c r="Q10" s="52"/>
      <c r="R10" s="33"/>
      <c r="S10" s="31">
        <v>4960</v>
      </c>
      <c r="T10" s="1" t="s">
        <v>117</v>
      </c>
      <c r="U10" s="31" t="s">
        <v>118</v>
      </c>
      <c r="V10" s="31" t="s">
        <v>71</v>
      </c>
      <c r="W10" s="31" t="s">
        <v>116</v>
      </c>
      <c r="X10" s="31" t="s">
        <v>119</v>
      </c>
      <c r="Y10" s="31" t="s">
        <v>84</v>
      </c>
      <c r="Z10" s="31" t="s">
        <v>85</v>
      </c>
      <c r="AA10" s="64">
        <v>1</v>
      </c>
      <c r="AB10" s="38"/>
      <c r="AC10" s="74"/>
      <c r="AD10" s="74"/>
      <c r="AE10" s="38"/>
      <c r="AF10" s="41">
        <v>32</v>
      </c>
      <c r="AG10" s="42"/>
      <c r="AH10" s="42" t="s">
        <v>120</v>
      </c>
      <c r="AI10" s="42" t="s">
        <v>121</v>
      </c>
      <c r="AJ10" s="75" t="s">
        <v>119</v>
      </c>
      <c r="AK10" s="76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6" t="s">
        <v>64</v>
      </c>
      <c r="AX10" s="46" t="s">
        <v>64</v>
      </c>
    </row>
    <row r="11" spans="1:50" s="9" customFormat="1" ht="13.5" thickBot="1" x14ac:dyDescent="0.25">
      <c r="A11" s="77" t="s">
        <v>49</v>
      </c>
      <c r="B11" s="78" t="s">
        <v>50</v>
      </c>
      <c r="C11" s="79">
        <v>2010</v>
      </c>
      <c r="D11" s="77" t="s">
        <v>51</v>
      </c>
      <c r="E11" s="77" t="s">
        <v>52</v>
      </c>
      <c r="F11" s="77" t="s">
        <v>53</v>
      </c>
      <c r="G11" s="80"/>
      <c r="H11" s="81" t="s">
        <v>122</v>
      </c>
      <c r="I11" s="82" t="s">
        <v>123</v>
      </c>
      <c r="J11" s="83"/>
      <c r="K11" s="84"/>
      <c r="L11" s="77">
        <v>3</v>
      </c>
      <c r="M11" s="77"/>
      <c r="N11" s="77"/>
      <c r="O11" s="85" t="s">
        <v>124</v>
      </c>
      <c r="P11" s="83" t="s">
        <v>125</v>
      </c>
      <c r="Q11" s="85"/>
      <c r="R11" s="86"/>
      <c r="S11" s="86"/>
      <c r="T11" s="87" t="s">
        <v>126</v>
      </c>
      <c r="U11" s="88"/>
      <c r="V11" s="87"/>
      <c r="W11" s="87"/>
      <c r="X11" s="87"/>
      <c r="Y11" s="87"/>
      <c r="Z11" s="87" t="s">
        <v>126</v>
      </c>
      <c r="AA11" s="89"/>
      <c r="AB11" s="90"/>
      <c r="AC11" s="91"/>
      <c r="AD11" s="91"/>
      <c r="AE11" s="90"/>
      <c r="AF11" s="92"/>
      <c r="AG11" s="92"/>
      <c r="AH11" s="93"/>
      <c r="AI11" s="92"/>
      <c r="AJ11" s="92"/>
      <c r="AK11" s="92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5" t="s">
        <v>64</v>
      </c>
      <c r="AX11" s="95" t="s">
        <v>64</v>
      </c>
    </row>
    <row r="12" spans="1:50" s="9" customFormat="1" ht="25.5" x14ac:dyDescent="0.2">
      <c r="A12" s="96" t="s">
        <v>49</v>
      </c>
      <c r="B12" s="97" t="s">
        <v>127</v>
      </c>
      <c r="C12" s="98">
        <v>2010</v>
      </c>
      <c r="D12" s="96" t="s">
        <v>51</v>
      </c>
      <c r="E12" s="96" t="s">
        <v>52</v>
      </c>
      <c r="F12" s="24" t="s">
        <v>128</v>
      </c>
      <c r="G12" s="27" t="s">
        <v>96</v>
      </c>
      <c r="H12" s="99" t="s">
        <v>129</v>
      </c>
      <c r="I12" s="29" t="s">
        <v>130</v>
      </c>
      <c r="J12" s="100"/>
      <c r="K12" s="31" t="s">
        <v>95</v>
      </c>
      <c r="L12" s="24">
        <v>6</v>
      </c>
      <c r="M12" s="24">
        <v>92</v>
      </c>
      <c r="N12" s="24"/>
      <c r="O12" s="31" t="s">
        <v>58</v>
      </c>
      <c r="P12" s="29" t="s">
        <v>91</v>
      </c>
      <c r="Q12" s="101"/>
      <c r="R12" s="33"/>
      <c r="S12" s="102"/>
      <c r="T12" s="34" t="s">
        <v>131</v>
      </c>
      <c r="U12" s="34" t="s">
        <v>132</v>
      </c>
      <c r="V12" s="103" t="s">
        <v>82</v>
      </c>
      <c r="W12" s="103" t="s">
        <v>95</v>
      </c>
      <c r="X12" s="103" t="s">
        <v>62</v>
      </c>
      <c r="Y12" s="34" t="s">
        <v>73</v>
      </c>
      <c r="Z12" s="34" t="s">
        <v>74</v>
      </c>
      <c r="AA12" s="104">
        <v>0.5</v>
      </c>
      <c r="AB12" s="40"/>
      <c r="AC12" s="39"/>
      <c r="AD12" s="39"/>
      <c r="AE12" s="40"/>
      <c r="AF12" s="50"/>
      <c r="AG12" s="50"/>
      <c r="AH12" s="42"/>
      <c r="AI12" s="50"/>
      <c r="AJ12" s="50"/>
      <c r="AK12" s="50"/>
      <c r="AL12" s="45">
        <v>60</v>
      </c>
      <c r="AM12" s="44"/>
      <c r="AN12" s="44" t="s">
        <v>133</v>
      </c>
      <c r="AO12" s="44" t="s">
        <v>134</v>
      </c>
      <c r="AP12" s="44"/>
      <c r="AQ12" s="67" t="s">
        <v>63</v>
      </c>
      <c r="AR12" s="68"/>
      <c r="AS12" s="44"/>
      <c r="AT12" s="44"/>
      <c r="AU12" s="44"/>
      <c r="AV12" s="44"/>
      <c r="AW12" s="105" t="s">
        <v>64</v>
      </c>
      <c r="AX12" s="105" t="s">
        <v>64</v>
      </c>
    </row>
    <row r="13" spans="1:50" s="9" customFormat="1" x14ac:dyDescent="0.2">
      <c r="A13" s="24" t="s">
        <v>49</v>
      </c>
      <c r="B13" s="25" t="s">
        <v>127</v>
      </c>
      <c r="C13" s="26">
        <v>2010</v>
      </c>
      <c r="D13" s="24" t="s">
        <v>51</v>
      </c>
      <c r="E13" s="24" t="s">
        <v>52</v>
      </c>
      <c r="F13" s="24" t="s">
        <v>128</v>
      </c>
      <c r="G13" s="27" t="s">
        <v>54</v>
      </c>
      <c r="H13" s="28" t="s">
        <v>135</v>
      </c>
      <c r="I13" s="30" t="s">
        <v>136</v>
      </c>
      <c r="J13" s="30"/>
      <c r="K13" s="31" t="s">
        <v>57</v>
      </c>
      <c r="L13" s="24">
        <v>6</v>
      </c>
      <c r="M13" s="24">
        <v>63</v>
      </c>
      <c r="N13" s="24"/>
      <c r="O13" s="31" t="s">
        <v>58</v>
      </c>
      <c r="P13" s="29" t="s">
        <v>59</v>
      </c>
      <c r="Q13" s="32"/>
      <c r="R13" s="33"/>
      <c r="S13" s="33"/>
      <c r="T13" s="33" t="s">
        <v>137</v>
      </c>
      <c r="U13" s="33" t="s">
        <v>138</v>
      </c>
      <c r="V13" s="33"/>
      <c r="W13" s="33"/>
      <c r="X13" s="33"/>
      <c r="Y13" s="106"/>
      <c r="Z13" s="36" t="s">
        <v>63</v>
      </c>
      <c r="AA13" s="107"/>
      <c r="AB13" s="40"/>
      <c r="AC13" s="49"/>
      <c r="AD13" s="49"/>
      <c r="AE13" s="40"/>
      <c r="AF13" s="50"/>
      <c r="AG13" s="50"/>
      <c r="AH13" s="42"/>
      <c r="AI13" s="50"/>
      <c r="AJ13" s="50"/>
      <c r="AK13" s="50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6" t="s">
        <v>64</v>
      </c>
      <c r="AX13" s="46" t="s">
        <v>64</v>
      </c>
    </row>
    <row r="14" spans="1:50" s="9" customFormat="1" x14ac:dyDescent="0.2">
      <c r="A14" s="24" t="s">
        <v>49</v>
      </c>
      <c r="B14" s="25" t="s">
        <v>127</v>
      </c>
      <c r="C14" s="26">
        <v>2010</v>
      </c>
      <c r="D14" s="24" t="s">
        <v>51</v>
      </c>
      <c r="E14" s="24" t="s">
        <v>52</v>
      </c>
      <c r="F14" s="24" t="s">
        <v>128</v>
      </c>
      <c r="G14" s="27" t="s">
        <v>96</v>
      </c>
      <c r="H14" s="28" t="s">
        <v>139</v>
      </c>
      <c r="I14" s="30" t="s">
        <v>140</v>
      </c>
      <c r="J14" s="30"/>
      <c r="K14" s="31" t="s">
        <v>141</v>
      </c>
      <c r="L14" s="24">
        <v>6</v>
      </c>
      <c r="M14" s="24">
        <v>63</v>
      </c>
      <c r="N14" s="24"/>
      <c r="O14" s="31" t="s">
        <v>58</v>
      </c>
      <c r="P14" s="29" t="s">
        <v>59</v>
      </c>
      <c r="Q14" s="32"/>
      <c r="R14" s="34"/>
      <c r="S14" s="31">
        <v>27975</v>
      </c>
      <c r="T14" s="31" t="s">
        <v>142</v>
      </c>
      <c r="U14" s="31" t="s">
        <v>143</v>
      </c>
      <c r="V14" s="31" t="s">
        <v>144</v>
      </c>
      <c r="W14" s="31" t="s">
        <v>145</v>
      </c>
      <c r="X14" s="31" t="s">
        <v>62</v>
      </c>
      <c r="Y14" s="31" t="s">
        <v>146</v>
      </c>
      <c r="Z14" s="31" t="s">
        <v>147</v>
      </c>
      <c r="AA14" s="107"/>
      <c r="AB14" s="48"/>
      <c r="AC14" s="56"/>
      <c r="AD14" s="56"/>
      <c r="AE14" s="48"/>
      <c r="AF14" s="50"/>
      <c r="AG14" s="50"/>
      <c r="AH14" s="42"/>
      <c r="AI14" s="50"/>
      <c r="AJ14" s="50"/>
      <c r="AK14" s="50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6" t="s">
        <v>64</v>
      </c>
      <c r="AX14" s="46"/>
    </row>
    <row r="15" spans="1:50" s="9" customFormat="1" ht="25.5" x14ac:dyDescent="0.2">
      <c r="A15" s="24" t="s">
        <v>49</v>
      </c>
      <c r="B15" s="25" t="s">
        <v>127</v>
      </c>
      <c r="C15" s="26">
        <v>2010</v>
      </c>
      <c r="D15" s="24" t="s">
        <v>51</v>
      </c>
      <c r="E15" s="24" t="s">
        <v>52</v>
      </c>
      <c r="F15" s="24" t="s">
        <v>128</v>
      </c>
      <c r="G15" s="108">
        <v>1</v>
      </c>
      <c r="H15" s="28" t="s">
        <v>148</v>
      </c>
      <c r="I15" s="29" t="s">
        <v>149</v>
      </c>
      <c r="J15" s="29"/>
      <c r="K15" s="29" t="s">
        <v>150</v>
      </c>
      <c r="L15" s="24">
        <v>12</v>
      </c>
      <c r="M15" s="24">
        <v>155</v>
      </c>
      <c r="N15" s="24"/>
      <c r="O15" s="31" t="s">
        <v>78</v>
      </c>
      <c r="P15" s="29" t="s">
        <v>151</v>
      </c>
      <c r="Q15" s="32"/>
      <c r="R15" s="34"/>
      <c r="S15" s="34">
        <v>21577</v>
      </c>
      <c r="T15" s="34" t="s">
        <v>152</v>
      </c>
      <c r="U15" s="34" t="s">
        <v>153</v>
      </c>
      <c r="V15" s="34" t="s">
        <v>154</v>
      </c>
      <c r="W15" s="34" t="s">
        <v>150</v>
      </c>
      <c r="X15" s="34" t="s">
        <v>62</v>
      </c>
      <c r="Y15" s="34" t="s">
        <v>146</v>
      </c>
      <c r="Z15" s="34" t="s">
        <v>147</v>
      </c>
      <c r="AA15" s="64">
        <v>1</v>
      </c>
      <c r="AB15" s="48"/>
      <c r="AC15" s="56"/>
      <c r="AD15" s="56"/>
      <c r="AE15" s="48"/>
      <c r="AF15" s="50"/>
      <c r="AG15" s="50"/>
      <c r="AH15" s="42"/>
      <c r="AI15" s="50"/>
      <c r="AJ15" s="50"/>
      <c r="AK15" s="50"/>
      <c r="AL15" s="109"/>
      <c r="AM15" s="44"/>
      <c r="AN15" s="66"/>
      <c r="AO15" s="44"/>
      <c r="AP15" s="44"/>
      <c r="AQ15" s="73"/>
      <c r="AR15" s="70"/>
      <c r="AS15" s="69"/>
      <c r="AT15" s="69"/>
      <c r="AU15" s="70"/>
      <c r="AV15" s="44"/>
      <c r="AW15" s="46" t="s">
        <v>64</v>
      </c>
      <c r="AX15" s="46" t="s">
        <v>64</v>
      </c>
    </row>
    <row r="16" spans="1:50" s="9" customFormat="1" ht="25.5" x14ac:dyDescent="0.2">
      <c r="A16" s="24" t="s">
        <v>49</v>
      </c>
      <c r="B16" s="25" t="s">
        <v>127</v>
      </c>
      <c r="C16" s="26">
        <v>2010</v>
      </c>
      <c r="D16" s="24" t="s">
        <v>51</v>
      </c>
      <c r="E16" s="24" t="s">
        <v>52</v>
      </c>
      <c r="F16" s="24" t="s">
        <v>128</v>
      </c>
      <c r="G16" s="108">
        <v>2</v>
      </c>
      <c r="H16" s="28" t="s">
        <v>155</v>
      </c>
      <c r="I16" s="29" t="s">
        <v>156</v>
      </c>
      <c r="J16" s="110"/>
      <c r="K16" s="31" t="s">
        <v>157</v>
      </c>
      <c r="L16" s="24">
        <v>12</v>
      </c>
      <c r="M16" s="24">
        <v>155</v>
      </c>
      <c r="N16" s="24"/>
      <c r="O16" s="31" t="s">
        <v>78</v>
      </c>
      <c r="P16" s="30" t="s">
        <v>158</v>
      </c>
      <c r="Q16" s="32"/>
      <c r="R16" s="34"/>
      <c r="S16" s="34">
        <v>20444</v>
      </c>
      <c r="T16" s="34" t="s">
        <v>159</v>
      </c>
      <c r="U16" s="34" t="s">
        <v>160</v>
      </c>
      <c r="V16" s="34" t="s">
        <v>154</v>
      </c>
      <c r="W16" s="34" t="s">
        <v>157</v>
      </c>
      <c r="X16" s="34" t="s">
        <v>62</v>
      </c>
      <c r="Y16" s="34" t="s">
        <v>146</v>
      </c>
      <c r="Z16" s="34" t="s">
        <v>147</v>
      </c>
      <c r="AA16" s="64">
        <v>1</v>
      </c>
      <c r="AB16" s="48"/>
      <c r="AC16" s="56"/>
      <c r="AD16" s="56"/>
      <c r="AE16" s="48"/>
      <c r="AF16" s="111"/>
      <c r="AG16" s="50"/>
      <c r="AH16" s="42"/>
      <c r="AI16" s="50"/>
      <c r="AJ16" s="50"/>
      <c r="AK16" s="60"/>
      <c r="AL16" s="44"/>
      <c r="AM16" s="44"/>
      <c r="AN16" s="44"/>
      <c r="AO16" s="44"/>
      <c r="AP16" s="44"/>
      <c r="AQ16" s="44"/>
      <c r="AR16" s="70"/>
      <c r="AS16" s="69"/>
      <c r="AT16" s="69"/>
      <c r="AU16" s="70"/>
      <c r="AV16" s="44"/>
      <c r="AW16" s="46" t="s">
        <v>64</v>
      </c>
      <c r="AX16" s="46" t="s">
        <v>64</v>
      </c>
    </row>
    <row r="17" spans="1:50" s="9" customFormat="1" ht="26.25" thickBot="1" x14ac:dyDescent="0.25">
      <c r="A17" s="77" t="s">
        <v>49</v>
      </c>
      <c r="B17" s="78" t="s">
        <v>127</v>
      </c>
      <c r="C17" s="79">
        <v>2010</v>
      </c>
      <c r="D17" s="77" t="s">
        <v>51</v>
      </c>
      <c r="E17" s="77" t="s">
        <v>52</v>
      </c>
      <c r="F17" s="77" t="s">
        <v>128</v>
      </c>
      <c r="G17" s="112" t="s">
        <v>86</v>
      </c>
      <c r="H17" s="81" t="s">
        <v>161</v>
      </c>
      <c r="I17" s="82" t="s">
        <v>162</v>
      </c>
      <c r="J17" s="82"/>
      <c r="K17" s="84" t="s">
        <v>163</v>
      </c>
      <c r="L17" s="77">
        <v>9</v>
      </c>
      <c r="M17" s="77">
        <v>95</v>
      </c>
      <c r="N17" s="77"/>
      <c r="O17" s="84" t="s">
        <v>58</v>
      </c>
      <c r="P17" s="82" t="s">
        <v>100</v>
      </c>
      <c r="Q17" s="85"/>
      <c r="R17" s="86"/>
      <c r="S17" s="87">
        <v>6741</v>
      </c>
      <c r="T17" s="87" t="s">
        <v>164</v>
      </c>
      <c r="U17" s="87" t="s">
        <v>165</v>
      </c>
      <c r="V17" s="87" t="s">
        <v>154</v>
      </c>
      <c r="W17" s="87" t="s">
        <v>163</v>
      </c>
      <c r="X17" s="87" t="s">
        <v>72</v>
      </c>
      <c r="Y17" s="87" t="s">
        <v>146</v>
      </c>
      <c r="Z17" s="87" t="s">
        <v>147</v>
      </c>
      <c r="AA17" s="113">
        <v>1</v>
      </c>
      <c r="AB17" s="114"/>
      <c r="AC17" s="91"/>
      <c r="AD17" s="91"/>
      <c r="AE17" s="114"/>
      <c r="AF17" s="92"/>
      <c r="AG17" s="92"/>
      <c r="AH17" s="93"/>
      <c r="AI17" s="92"/>
      <c r="AJ17" s="92"/>
      <c r="AK17" s="92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5" t="s">
        <v>64</v>
      </c>
      <c r="AX17" s="95" t="s">
        <v>64</v>
      </c>
    </row>
    <row r="18" spans="1:50" s="9" customFormat="1" x14ac:dyDescent="0.2">
      <c r="A18" s="96" t="s">
        <v>49</v>
      </c>
      <c r="B18" s="97" t="s">
        <v>166</v>
      </c>
      <c r="C18" s="98">
        <v>2010</v>
      </c>
      <c r="D18" s="96" t="s">
        <v>51</v>
      </c>
      <c r="E18" s="96" t="s">
        <v>52</v>
      </c>
      <c r="F18" s="96" t="s">
        <v>167</v>
      </c>
      <c r="G18" s="27" t="s">
        <v>54</v>
      </c>
      <c r="H18" s="99" t="s">
        <v>168</v>
      </c>
      <c r="I18" s="115" t="s">
        <v>169</v>
      </c>
      <c r="J18" s="115"/>
      <c r="K18" s="54" t="s">
        <v>95</v>
      </c>
      <c r="L18" s="96">
        <v>6</v>
      </c>
      <c r="M18" s="96">
        <v>63</v>
      </c>
      <c r="N18" s="96"/>
      <c r="O18" s="31" t="s">
        <v>68</v>
      </c>
      <c r="P18" s="29" t="s">
        <v>68</v>
      </c>
      <c r="Q18" s="116"/>
      <c r="R18" s="53"/>
      <c r="S18" s="34">
        <v>7328</v>
      </c>
      <c r="T18" s="34" t="s">
        <v>92</v>
      </c>
      <c r="U18" s="34" t="s">
        <v>93</v>
      </c>
      <c r="V18" s="34" t="s">
        <v>94</v>
      </c>
      <c r="W18" s="34" t="s">
        <v>95</v>
      </c>
      <c r="X18" s="34" t="s">
        <v>62</v>
      </c>
      <c r="Y18" s="34" t="s">
        <v>73</v>
      </c>
      <c r="Z18" s="34" t="s">
        <v>74</v>
      </c>
      <c r="AA18" s="107"/>
      <c r="AB18" s="117"/>
      <c r="AC18" s="118"/>
      <c r="AD18" s="118"/>
      <c r="AE18" s="117"/>
      <c r="AF18" s="41"/>
      <c r="AG18" s="42"/>
      <c r="AH18" s="42"/>
      <c r="AI18" s="42"/>
      <c r="AJ18" s="75"/>
      <c r="AK18" s="75"/>
      <c r="AL18" s="45"/>
      <c r="AM18" s="119"/>
      <c r="AN18" s="66"/>
      <c r="AO18" s="66"/>
      <c r="AP18" s="119"/>
      <c r="AQ18" s="67"/>
      <c r="AR18" s="68"/>
      <c r="AS18" s="120"/>
      <c r="AT18" s="121"/>
      <c r="AU18" s="70"/>
      <c r="AV18" s="66"/>
      <c r="AW18" s="122" t="s">
        <v>64</v>
      </c>
      <c r="AX18" s="122" t="s">
        <v>64</v>
      </c>
    </row>
    <row r="19" spans="1:50" s="9" customFormat="1" x14ac:dyDescent="0.2">
      <c r="A19" s="24" t="s">
        <v>49</v>
      </c>
      <c r="B19" s="25" t="s">
        <v>166</v>
      </c>
      <c r="C19" s="26">
        <v>2010</v>
      </c>
      <c r="D19" s="24" t="s">
        <v>51</v>
      </c>
      <c r="E19" s="24" t="s">
        <v>52</v>
      </c>
      <c r="F19" s="96" t="s">
        <v>167</v>
      </c>
      <c r="G19" s="27" t="s">
        <v>96</v>
      </c>
      <c r="H19" s="28" t="s">
        <v>170</v>
      </c>
      <c r="I19" s="115" t="s">
        <v>171</v>
      </c>
      <c r="J19" s="115"/>
      <c r="K19" s="54" t="s">
        <v>172</v>
      </c>
      <c r="L19" s="96">
        <v>9</v>
      </c>
      <c r="M19" s="96">
        <v>95</v>
      </c>
      <c r="N19" s="96"/>
      <c r="O19" s="31" t="s">
        <v>78</v>
      </c>
      <c r="P19" s="29" t="s">
        <v>173</v>
      </c>
      <c r="Q19" s="32"/>
      <c r="R19" s="53"/>
      <c r="S19" s="34">
        <v>22727</v>
      </c>
      <c r="T19" s="123" t="s">
        <v>174</v>
      </c>
      <c r="U19" s="123" t="s">
        <v>175</v>
      </c>
      <c r="V19" s="123" t="s">
        <v>144</v>
      </c>
      <c r="W19" s="123" t="s">
        <v>172</v>
      </c>
      <c r="X19" s="124" t="s">
        <v>62</v>
      </c>
      <c r="Y19" s="124" t="s">
        <v>146</v>
      </c>
      <c r="Z19" s="125" t="s">
        <v>147</v>
      </c>
      <c r="AA19" s="126">
        <v>1</v>
      </c>
      <c r="AB19" s="48"/>
      <c r="AC19" s="56"/>
      <c r="AD19" s="56"/>
      <c r="AE19" s="48"/>
      <c r="AF19" s="42">
        <v>21</v>
      </c>
      <c r="AG19" s="42">
        <v>535</v>
      </c>
      <c r="AH19" s="42" t="s">
        <v>176</v>
      </c>
      <c r="AI19" s="42" t="s">
        <v>102</v>
      </c>
      <c r="AJ19" s="75" t="s">
        <v>62</v>
      </c>
      <c r="AK19" s="43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122" t="s">
        <v>64</v>
      </c>
      <c r="AX19" s="122" t="s">
        <v>64</v>
      </c>
    </row>
    <row r="20" spans="1:50" s="130" customFormat="1" ht="25.5" x14ac:dyDescent="0.2">
      <c r="A20" s="24" t="s">
        <v>49</v>
      </c>
      <c r="B20" s="25" t="s">
        <v>166</v>
      </c>
      <c r="C20" s="26">
        <v>2010</v>
      </c>
      <c r="D20" s="24" t="s">
        <v>51</v>
      </c>
      <c r="E20" s="24" t="s">
        <v>52</v>
      </c>
      <c r="F20" s="24" t="s">
        <v>167</v>
      </c>
      <c r="G20" s="51" t="s">
        <v>86</v>
      </c>
      <c r="H20" s="28" t="s">
        <v>177</v>
      </c>
      <c r="I20" s="29" t="s">
        <v>178</v>
      </c>
      <c r="J20" s="29"/>
      <c r="K20" s="31" t="s">
        <v>110</v>
      </c>
      <c r="L20" s="24">
        <v>12</v>
      </c>
      <c r="M20" s="24">
        <v>155</v>
      </c>
      <c r="N20" s="24"/>
      <c r="O20" s="31" t="s">
        <v>58</v>
      </c>
      <c r="P20" s="29" t="s">
        <v>111</v>
      </c>
      <c r="Q20" s="127"/>
      <c r="R20" s="31"/>
      <c r="S20" s="31"/>
      <c r="T20" s="128" t="s">
        <v>179</v>
      </c>
      <c r="U20" s="128" t="s">
        <v>180</v>
      </c>
      <c r="V20" s="31"/>
      <c r="W20" s="31"/>
      <c r="X20" s="31"/>
      <c r="Y20" s="103"/>
      <c r="Z20" s="36" t="s">
        <v>63</v>
      </c>
      <c r="AA20" s="107"/>
      <c r="AB20" s="40"/>
      <c r="AC20" s="49"/>
      <c r="AD20" s="49"/>
      <c r="AE20" s="40"/>
      <c r="AF20" s="111"/>
      <c r="AG20" s="50"/>
      <c r="AH20" s="42"/>
      <c r="AI20" s="50"/>
      <c r="AJ20" s="129"/>
      <c r="AK20" s="129"/>
      <c r="AL20" s="45">
        <v>60</v>
      </c>
      <c r="AM20" s="44"/>
      <c r="AN20" s="66" t="s">
        <v>181</v>
      </c>
      <c r="AO20" s="44" t="s">
        <v>182</v>
      </c>
      <c r="AP20" s="44"/>
      <c r="AQ20" s="67" t="s">
        <v>63</v>
      </c>
      <c r="AR20" s="68"/>
      <c r="AS20" s="69"/>
      <c r="AT20" s="69"/>
      <c r="AU20" s="70"/>
      <c r="AV20" s="44"/>
      <c r="AW20" s="105" t="s">
        <v>64</v>
      </c>
      <c r="AX20" s="105" t="s">
        <v>64</v>
      </c>
    </row>
    <row r="21" spans="1:50" s="9" customFormat="1" ht="25.5" x14ac:dyDescent="0.2">
      <c r="A21" s="24" t="s">
        <v>49</v>
      </c>
      <c r="B21" s="25" t="s">
        <v>166</v>
      </c>
      <c r="C21" s="26">
        <v>2010</v>
      </c>
      <c r="D21" s="24" t="s">
        <v>51</v>
      </c>
      <c r="E21" s="24" t="s">
        <v>52</v>
      </c>
      <c r="F21" s="24" t="s">
        <v>167</v>
      </c>
      <c r="G21" s="51" t="s">
        <v>86</v>
      </c>
      <c r="H21" s="28" t="s">
        <v>183</v>
      </c>
      <c r="I21" s="29" t="s">
        <v>184</v>
      </c>
      <c r="J21" s="29"/>
      <c r="K21" s="31" t="s">
        <v>185</v>
      </c>
      <c r="L21" s="24">
        <v>12</v>
      </c>
      <c r="M21" s="24">
        <v>155</v>
      </c>
      <c r="N21" s="24"/>
      <c r="O21" s="31" t="s">
        <v>78</v>
      </c>
      <c r="P21" s="131" t="s">
        <v>186</v>
      </c>
      <c r="Q21" s="32"/>
      <c r="R21" s="31"/>
      <c r="S21" s="31">
        <v>2076</v>
      </c>
      <c r="T21" s="31" t="s">
        <v>187</v>
      </c>
      <c r="U21" s="31" t="s">
        <v>188</v>
      </c>
      <c r="V21" s="31" t="s">
        <v>94</v>
      </c>
      <c r="W21" s="31" t="s">
        <v>185</v>
      </c>
      <c r="X21" s="54" t="s">
        <v>62</v>
      </c>
      <c r="Y21" s="53" t="s">
        <v>84</v>
      </c>
      <c r="Z21" s="53" t="s">
        <v>85</v>
      </c>
      <c r="AA21" s="126">
        <v>1</v>
      </c>
      <c r="AB21" s="48"/>
      <c r="AC21" s="56"/>
      <c r="AD21" s="56"/>
      <c r="AE21" s="48"/>
      <c r="AF21" s="50"/>
      <c r="AG21" s="50"/>
      <c r="AH21" s="42"/>
      <c r="AI21" s="111"/>
      <c r="AJ21" s="50"/>
      <c r="AK21" s="50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6" t="s">
        <v>64</v>
      </c>
      <c r="AX21" s="46" t="s">
        <v>64</v>
      </c>
    </row>
    <row r="22" spans="1:50" s="9" customFormat="1" ht="25.5" x14ac:dyDescent="0.2">
      <c r="A22" s="24" t="s">
        <v>49</v>
      </c>
      <c r="B22" s="25" t="s">
        <v>166</v>
      </c>
      <c r="C22" s="26">
        <v>2010</v>
      </c>
      <c r="D22" s="24" t="s">
        <v>51</v>
      </c>
      <c r="E22" s="24" t="s">
        <v>52</v>
      </c>
      <c r="F22" s="24" t="s">
        <v>167</v>
      </c>
      <c r="G22" s="27" t="s">
        <v>54</v>
      </c>
      <c r="H22" s="28" t="s">
        <v>189</v>
      </c>
      <c r="I22" s="29" t="s">
        <v>190</v>
      </c>
      <c r="J22" s="29"/>
      <c r="K22" s="31" t="s">
        <v>191</v>
      </c>
      <c r="L22" s="24">
        <v>12</v>
      </c>
      <c r="M22" s="24">
        <v>155</v>
      </c>
      <c r="N22" s="24"/>
      <c r="O22" s="31" t="s">
        <v>78</v>
      </c>
      <c r="P22" s="131" t="s">
        <v>192</v>
      </c>
      <c r="Q22" s="116"/>
      <c r="R22" s="34"/>
      <c r="S22" s="34">
        <v>30780</v>
      </c>
      <c r="T22" s="31" t="s">
        <v>193</v>
      </c>
      <c r="U22" s="31" t="s">
        <v>194</v>
      </c>
      <c r="V22" s="31" t="s">
        <v>94</v>
      </c>
      <c r="W22" s="31" t="s">
        <v>191</v>
      </c>
      <c r="X22" s="31" t="s">
        <v>62</v>
      </c>
      <c r="Y22" s="103" t="s">
        <v>84</v>
      </c>
      <c r="Z22" s="54" t="s">
        <v>85</v>
      </c>
      <c r="AA22" s="126">
        <v>1</v>
      </c>
      <c r="AB22" s="48"/>
      <c r="AC22" s="49"/>
      <c r="AD22" s="49"/>
      <c r="AE22" s="48"/>
      <c r="AF22" s="50"/>
      <c r="AG22" s="50"/>
      <c r="AH22" s="42"/>
      <c r="AI22" s="50"/>
      <c r="AJ22" s="50"/>
      <c r="AK22" s="50"/>
      <c r="AL22" s="45">
        <v>60</v>
      </c>
      <c r="AM22" s="44"/>
      <c r="AN22" s="66" t="s">
        <v>195</v>
      </c>
      <c r="AO22" s="44" t="s">
        <v>196</v>
      </c>
      <c r="AP22" s="44"/>
      <c r="AQ22" s="67" t="s">
        <v>63</v>
      </c>
      <c r="AR22" s="68"/>
      <c r="AS22" s="69"/>
      <c r="AT22" s="69"/>
      <c r="AU22" s="70"/>
      <c r="AV22" s="44"/>
      <c r="AW22" s="46" t="s">
        <v>64</v>
      </c>
      <c r="AX22" s="46" t="s">
        <v>64</v>
      </c>
    </row>
    <row r="23" spans="1:50" s="9" customFormat="1" ht="13.5" thickBot="1" x14ac:dyDescent="0.25">
      <c r="A23" s="77" t="s">
        <v>49</v>
      </c>
      <c r="B23" s="78" t="s">
        <v>166</v>
      </c>
      <c r="C23" s="79">
        <v>2010</v>
      </c>
      <c r="D23" s="77" t="s">
        <v>51</v>
      </c>
      <c r="E23" s="77" t="s">
        <v>52</v>
      </c>
      <c r="F23" s="77" t="s">
        <v>167</v>
      </c>
      <c r="G23" s="80" t="s">
        <v>96</v>
      </c>
      <c r="H23" s="81" t="s">
        <v>197</v>
      </c>
      <c r="I23" s="82" t="s">
        <v>198</v>
      </c>
      <c r="J23" s="82"/>
      <c r="K23" s="84" t="s">
        <v>199</v>
      </c>
      <c r="L23" s="77">
        <v>9</v>
      </c>
      <c r="M23" s="77">
        <v>95</v>
      </c>
      <c r="N23" s="77"/>
      <c r="O23" s="84" t="s">
        <v>68</v>
      </c>
      <c r="P23" s="82" t="s">
        <v>68</v>
      </c>
      <c r="Q23" s="132"/>
      <c r="R23" s="86"/>
      <c r="S23" s="87">
        <v>1995</v>
      </c>
      <c r="T23" s="87" t="s">
        <v>200</v>
      </c>
      <c r="U23" s="87" t="s">
        <v>106</v>
      </c>
      <c r="V23" s="87" t="s">
        <v>71</v>
      </c>
      <c r="W23" s="87" t="s">
        <v>199</v>
      </c>
      <c r="X23" s="87" t="s">
        <v>62</v>
      </c>
      <c r="Y23" s="87" t="s">
        <v>84</v>
      </c>
      <c r="Z23" s="87" t="s">
        <v>85</v>
      </c>
      <c r="AA23" s="113">
        <v>1</v>
      </c>
      <c r="AB23" s="114"/>
      <c r="AC23" s="91"/>
      <c r="AD23" s="91"/>
      <c r="AE23" s="114"/>
      <c r="AF23" s="133"/>
      <c r="AG23" s="134"/>
      <c r="AH23" s="135"/>
      <c r="AI23" s="134"/>
      <c r="AJ23" s="134"/>
      <c r="AK23" s="136"/>
      <c r="AL23" s="94"/>
      <c r="AM23" s="94"/>
      <c r="AN23" s="94"/>
      <c r="AO23" s="94"/>
      <c r="AP23" s="94"/>
      <c r="AQ23" s="137"/>
      <c r="AR23" s="138"/>
      <c r="AS23" s="139"/>
      <c r="AT23" s="139"/>
      <c r="AU23" s="140"/>
      <c r="AV23" s="94"/>
      <c r="AW23" s="95" t="s">
        <v>64</v>
      </c>
      <c r="AX23" s="95" t="s">
        <v>64</v>
      </c>
    </row>
    <row r="24" spans="1:50" s="9" customFormat="1" ht="25.5" x14ac:dyDescent="0.2">
      <c r="A24" s="96" t="s">
        <v>49</v>
      </c>
      <c r="B24" s="97" t="s">
        <v>201</v>
      </c>
      <c r="C24" s="98">
        <v>2010</v>
      </c>
      <c r="D24" s="96" t="s">
        <v>51</v>
      </c>
      <c r="E24" s="96" t="s">
        <v>52</v>
      </c>
      <c r="F24" s="96" t="s">
        <v>202</v>
      </c>
      <c r="G24" s="27" t="s">
        <v>54</v>
      </c>
      <c r="H24" s="28" t="s">
        <v>203</v>
      </c>
      <c r="I24" s="115" t="s">
        <v>204</v>
      </c>
      <c r="J24" s="115"/>
      <c r="K24" s="54" t="s">
        <v>205</v>
      </c>
      <c r="L24" s="96">
        <v>9</v>
      </c>
      <c r="M24" s="96">
        <v>95</v>
      </c>
      <c r="N24" s="96"/>
      <c r="O24" s="31" t="s">
        <v>78</v>
      </c>
      <c r="P24" s="131" t="s">
        <v>192</v>
      </c>
      <c r="Q24" s="101"/>
      <c r="R24" s="53"/>
      <c r="S24" s="34">
        <v>17616</v>
      </c>
      <c r="T24" s="34" t="s">
        <v>206</v>
      </c>
      <c r="U24" s="34" t="s">
        <v>207</v>
      </c>
      <c r="V24" s="34" t="s">
        <v>94</v>
      </c>
      <c r="W24" s="34" t="s">
        <v>205</v>
      </c>
      <c r="X24" s="53" t="s">
        <v>62</v>
      </c>
      <c r="Y24" s="53" t="s">
        <v>84</v>
      </c>
      <c r="Z24" s="53" t="s">
        <v>85</v>
      </c>
      <c r="AA24" s="126">
        <v>1</v>
      </c>
      <c r="AB24" s="117"/>
      <c r="AC24" s="141"/>
      <c r="AD24" s="141"/>
      <c r="AE24" s="117"/>
      <c r="AF24" s="129"/>
      <c r="AG24" s="129"/>
      <c r="AH24" s="75"/>
      <c r="AI24" s="129"/>
      <c r="AJ24" s="129"/>
      <c r="AK24" s="129"/>
      <c r="AL24" s="142">
        <v>32</v>
      </c>
      <c r="AM24" s="66"/>
      <c r="AN24" s="66" t="s">
        <v>208</v>
      </c>
      <c r="AO24" s="66" t="s">
        <v>143</v>
      </c>
      <c r="AP24" s="66"/>
      <c r="AQ24" s="67" t="s">
        <v>63</v>
      </c>
      <c r="AR24" s="68"/>
      <c r="AS24" s="69"/>
      <c r="AT24" s="69"/>
      <c r="AU24" s="66"/>
      <c r="AV24" s="66"/>
      <c r="AW24" s="122" t="s">
        <v>64</v>
      </c>
      <c r="AX24" s="122" t="s">
        <v>64</v>
      </c>
    </row>
    <row r="25" spans="1:50" s="9" customFormat="1" ht="25.5" x14ac:dyDescent="0.2">
      <c r="A25" s="24" t="s">
        <v>49</v>
      </c>
      <c r="B25" s="97" t="s">
        <v>201</v>
      </c>
      <c r="C25" s="26">
        <v>2010</v>
      </c>
      <c r="D25" s="24" t="s">
        <v>51</v>
      </c>
      <c r="E25" s="24" t="s">
        <v>52</v>
      </c>
      <c r="F25" s="24" t="s">
        <v>202</v>
      </c>
      <c r="G25" s="27" t="s">
        <v>54</v>
      </c>
      <c r="H25" s="28" t="s">
        <v>209</v>
      </c>
      <c r="I25" s="29" t="s">
        <v>210</v>
      </c>
      <c r="J25" s="29"/>
      <c r="K25" s="31" t="s">
        <v>211</v>
      </c>
      <c r="L25" s="24">
        <v>12</v>
      </c>
      <c r="M25" s="24">
        <v>155</v>
      </c>
      <c r="N25" s="24"/>
      <c r="O25" s="29" t="s">
        <v>212</v>
      </c>
      <c r="P25" s="30" t="s">
        <v>213</v>
      </c>
      <c r="Q25" s="116"/>
      <c r="R25" s="34"/>
      <c r="S25" s="34">
        <v>11767</v>
      </c>
      <c r="T25" s="34" t="s">
        <v>214</v>
      </c>
      <c r="U25" s="34" t="s">
        <v>215</v>
      </c>
      <c r="V25" s="34" t="s">
        <v>154</v>
      </c>
      <c r="W25" s="34" t="s">
        <v>216</v>
      </c>
      <c r="X25" s="34" t="s">
        <v>62</v>
      </c>
      <c r="Y25" s="34" t="s">
        <v>146</v>
      </c>
      <c r="Z25" s="34" t="s">
        <v>147</v>
      </c>
      <c r="AA25" s="64">
        <v>1</v>
      </c>
      <c r="AB25" s="48"/>
      <c r="AC25" s="56"/>
      <c r="AD25" s="56"/>
      <c r="AE25" s="48"/>
      <c r="AF25" s="111"/>
      <c r="AG25" s="50"/>
      <c r="AH25" s="42"/>
      <c r="AI25" s="50"/>
      <c r="AJ25" s="129"/>
      <c r="AK25" s="60"/>
      <c r="AL25" s="45">
        <v>60</v>
      </c>
      <c r="AM25" s="44"/>
      <c r="AN25" s="44" t="s">
        <v>217</v>
      </c>
      <c r="AO25" s="44" t="s">
        <v>143</v>
      </c>
      <c r="AP25" s="44"/>
      <c r="AQ25" s="67" t="s">
        <v>63</v>
      </c>
      <c r="AR25" s="68"/>
      <c r="AS25" s="69"/>
      <c r="AT25" s="69"/>
      <c r="AU25" s="70"/>
      <c r="AV25" s="44"/>
      <c r="AW25" s="46" t="s">
        <v>64</v>
      </c>
      <c r="AX25" s="46" t="s">
        <v>64</v>
      </c>
    </row>
    <row r="26" spans="1:50" s="9" customFormat="1" ht="25.5" x14ac:dyDescent="0.2">
      <c r="A26" s="24" t="s">
        <v>49</v>
      </c>
      <c r="B26" s="97" t="s">
        <v>201</v>
      </c>
      <c r="C26" s="26">
        <v>2010</v>
      </c>
      <c r="D26" s="24" t="s">
        <v>51</v>
      </c>
      <c r="E26" s="24" t="s">
        <v>52</v>
      </c>
      <c r="F26" s="24" t="s">
        <v>202</v>
      </c>
      <c r="G26" s="108">
        <v>1</v>
      </c>
      <c r="H26" s="28" t="s">
        <v>218</v>
      </c>
      <c r="I26" s="29" t="s">
        <v>219</v>
      </c>
      <c r="J26" s="29"/>
      <c r="K26" s="31" t="s">
        <v>150</v>
      </c>
      <c r="L26" s="24">
        <v>12</v>
      </c>
      <c r="M26" s="24">
        <v>155</v>
      </c>
      <c r="N26" s="24"/>
      <c r="O26" s="31" t="s">
        <v>78</v>
      </c>
      <c r="P26" s="29" t="s">
        <v>151</v>
      </c>
      <c r="Q26" s="32"/>
      <c r="R26" s="34"/>
      <c r="S26" s="34">
        <v>17748</v>
      </c>
      <c r="T26" s="34" t="s">
        <v>220</v>
      </c>
      <c r="U26" s="34" t="s">
        <v>221</v>
      </c>
      <c r="V26" s="34" t="s">
        <v>154</v>
      </c>
      <c r="W26" s="34" t="s">
        <v>150</v>
      </c>
      <c r="X26" s="34" t="s">
        <v>62</v>
      </c>
      <c r="Y26" s="34" t="s">
        <v>146</v>
      </c>
      <c r="Z26" s="34" t="s">
        <v>147</v>
      </c>
      <c r="AA26" s="64">
        <v>1</v>
      </c>
      <c r="AB26" s="48"/>
      <c r="AC26" s="56"/>
      <c r="AD26" s="56"/>
      <c r="AE26" s="48"/>
      <c r="AF26" s="50"/>
      <c r="AG26" s="50"/>
      <c r="AH26" s="42"/>
      <c r="AI26" s="50"/>
      <c r="AJ26" s="50"/>
      <c r="AK26" s="50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6" t="s">
        <v>64</v>
      </c>
      <c r="AX26" s="46" t="s">
        <v>64</v>
      </c>
    </row>
    <row r="27" spans="1:50" s="9" customFormat="1" ht="25.5" x14ac:dyDescent="0.2">
      <c r="A27" s="24" t="s">
        <v>49</v>
      </c>
      <c r="B27" s="97" t="s">
        <v>201</v>
      </c>
      <c r="C27" s="26">
        <v>2010</v>
      </c>
      <c r="D27" s="24" t="s">
        <v>51</v>
      </c>
      <c r="E27" s="24" t="s">
        <v>52</v>
      </c>
      <c r="F27" s="24" t="s">
        <v>202</v>
      </c>
      <c r="G27" s="27" t="s">
        <v>96</v>
      </c>
      <c r="H27" s="28" t="s">
        <v>222</v>
      </c>
      <c r="I27" s="29" t="s">
        <v>223</v>
      </c>
      <c r="J27" s="29"/>
      <c r="K27" s="31" t="s">
        <v>224</v>
      </c>
      <c r="L27" s="24">
        <v>9</v>
      </c>
      <c r="M27" s="24">
        <v>95</v>
      </c>
      <c r="N27" s="24"/>
      <c r="O27" s="31" t="s">
        <v>78</v>
      </c>
      <c r="P27" s="131" t="s">
        <v>186</v>
      </c>
      <c r="Q27" s="116"/>
      <c r="R27" s="34"/>
      <c r="S27" s="34">
        <v>1857</v>
      </c>
      <c r="T27" s="34" t="s">
        <v>225</v>
      </c>
      <c r="U27" s="34" t="s">
        <v>106</v>
      </c>
      <c r="V27" s="34" t="s">
        <v>94</v>
      </c>
      <c r="W27" s="34" t="s">
        <v>224</v>
      </c>
      <c r="X27" s="34" t="s">
        <v>62</v>
      </c>
      <c r="Y27" s="34" t="s">
        <v>84</v>
      </c>
      <c r="Z27" s="34" t="s">
        <v>85</v>
      </c>
      <c r="AA27" s="64">
        <v>1</v>
      </c>
      <c r="AB27" s="48"/>
      <c r="AC27" s="56"/>
      <c r="AD27" s="56"/>
      <c r="AE27" s="48"/>
      <c r="AF27" s="50"/>
      <c r="AG27" s="50"/>
      <c r="AH27" s="42"/>
      <c r="AI27" s="50"/>
      <c r="AJ27" s="50"/>
      <c r="AK27" s="50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6" t="s">
        <v>64</v>
      </c>
      <c r="AX27" s="46" t="s">
        <v>64</v>
      </c>
    </row>
    <row r="28" spans="1:50" s="9" customFormat="1" ht="25.5" x14ac:dyDescent="0.2">
      <c r="A28" s="24" t="s">
        <v>49</v>
      </c>
      <c r="B28" s="97" t="s">
        <v>201</v>
      </c>
      <c r="C28" s="26">
        <v>2010</v>
      </c>
      <c r="D28" s="24" t="s">
        <v>51</v>
      </c>
      <c r="E28" s="24" t="s">
        <v>52</v>
      </c>
      <c r="F28" s="24" t="s">
        <v>202</v>
      </c>
      <c r="G28" s="27" t="s">
        <v>96</v>
      </c>
      <c r="H28" s="28" t="s">
        <v>226</v>
      </c>
      <c r="I28" s="29" t="s">
        <v>227</v>
      </c>
      <c r="J28" s="29"/>
      <c r="K28" s="31" t="s">
        <v>191</v>
      </c>
      <c r="L28" s="24">
        <v>12</v>
      </c>
      <c r="M28" s="24">
        <v>155</v>
      </c>
      <c r="N28" s="24"/>
      <c r="O28" s="29" t="s">
        <v>228</v>
      </c>
      <c r="P28" s="131" t="s">
        <v>229</v>
      </c>
      <c r="Q28" s="32"/>
      <c r="R28" s="34"/>
      <c r="S28" s="34">
        <v>24545</v>
      </c>
      <c r="T28" s="34" t="s">
        <v>230</v>
      </c>
      <c r="U28" s="34" t="s">
        <v>231</v>
      </c>
      <c r="V28" s="34" t="s">
        <v>154</v>
      </c>
      <c r="W28" s="34" t="s">
        <v>191</v>
      </c>
      <c r="X28" s="34" t="s">
        <v>62</v>
      </c>
      <c r="Y28" s="34" t="s">
        <v>146</v>
      </c>
      <c r="Z28" s="34" t="s">
        <v>147</v>
      </c>
      <c r="AA28" s="64">
        <v>1</v>
      </c>
      <c r="AB28" s="48"/>
      <c r="AC28" s="65"/>
      <c r="AD28" s="65"/>
      <c r="AE28" s="48"/>
      <c r="AF28" s="42"/>
      <c r="AG28" s="50"/>
      <c r="AH28" s="42"/>
      <c r="AI28" s="50"/>
      <c r="AJ28" s="50"/>
      <c r="AK28" s="50"/>
      <c r="AL28" s="109"/>
      <c r="AM28" s="44"/>
      <c r="AN28" s="66"/>
      <c r="AO28" s="44"/>
      <c r="AP28" s="44"/>
      <c r="AQ28" s="66"/>
      <c r="AR28" s="44"/>
      <c r="AS28" s="44"/>
      <c r="AT28" s="44"/>
      <c r="AU28" s="44"/>
      <c r="AV28" s="44"/>
      <c r="AW28" s="46" t="s">
        <v>64</v>
      </c>
      <c r="AX28" s="46" t="s">
        <v>64</v>
      </c>
    </row>
    <row r="29" spans="1:50" s="9" customFormat="1" ht="26.25" thickBot="1" x14ac:dyDescent="0.25">
      <c r="A29" s="77" t="s">
        <v>49</v>
      </c>
      <c r="B29" s="78" t="s">
        <v>201</v>
      </c>
      <c r="C29" s="79">
        <v>2010</v>
      </c>
      <c r="D29" s="77" t="s">
        <v>51</v>
      </c>
      <c r="E29" s="77" t="s">
        <v>52</v>
      </c>
      <c r="F29" s="77" t="s">
        <v>202</v>
      </c>
      <c r="G29" s="80" t="s">
        <v>96</v>
      </c>
      <c r="H29" s="81" t="s">
        <v>232</v>
      </c>
      <c r="I29" s="82" t="s">
        <v>233</v>
      </c>
      <c r="J29" s="82"/>
      <c r="K29" s="84" t="s">
        <v>234</v>
      </c>
      <c r="L29" s="77">
        <v>9</v>
      </c>
      <c r="M29" s="77">
        <v>95</v>
      </c>
      <c r="N29" s="77"/>
      <c r="O29" s="84" t="s">
        <v>78</v>
      </c>
      <c r="P29" s="82" t="s">
        <v>186</v>
      </c>
      <c r="Q29" s="85"/>
      <c r="R29" s="87"/>
      <c r="S29" s="87">
        <v>18306</v>
      </c>
      <c r="T29" s="87" t="s">
        <v>235</v>
      </c>
      <c r="U29" s="87" t="s">
        <v>143</v>
      </c>
      <c r="V29" s="87" t="s">
        <v>71</v>
      </c>
      <c r="W29" s="87" t="s">
        <v>234</v>
      </c>
      <c r="X29" s="87" t="s">
        <v>62</v>
      </c>
      <c r="Y29" s="143" t="s">
        <v>73</v>
      </c>
      <c r="Z29" s="143" t="s">
        <v>74</v>
      </c>
      <c r="AA29" s="89"/>
      <c r="AB29" s="114"/>
      <c r="AC29" s="91"/>
      <c r="AD29" s="91"/>
      <c r="AE29" s="114"/>
      <c r="AF29" s="92"/>
      <c r="AG29" s="92"/>
      <c r="AH29" s="93"/>
      <c r="AI29" s="92"/>
      <c r="AJ29" s="92"/>
      <c r="AK29" s="92"/>
      <c r="AL29" s="144">
        <v>32</v>
      </c>
      <c r="AM29" s="94"/>
      <c r="AN29" s="94" t="s">
        <v>236</v>
      </c>
      <c r="AO29" s="94" t="s">
        <v>237</v>
      </c>
      <c r="AP29" s="94"/>
      <c r="AQ29" s="145" t="s">
        <v>63</v>
      </c>
      <c r="AR29" s="138"/>
      <c r="AS29" s="139"/>
      <c r="AT29" s="139"/>
      <c r="AU29" s="140"/>
      <c r="AV29" s="94"/>
      <c r="AW29" s="95" t="s">
        <v>64</v>
      </c>
      <c r="AX29" s="95" t="s">
        <v>64</v>
      </c>
    </row>
    <row r="30" spans="1:50" s="149" customFormat="1" ht="25.5" x14ac:dyDescent="0.2">
      <c r="A30" s="24" t="s">
        <v>49</v>
      </c>
      <c r="B30" s="97" t="s">
        <v>238</v>
      </c>
      <c r="C30" s="26">
        <v>2010</v>
      </c>
      <c r="D30" s="24" t="s">
        <v>51</v>
      </c>
      <c r="E30" s="24" t="s">
        <v>52</v>
      </c>
      <c r="F30" s="24" t="s">
        <v>239</v>
      </c>
      <c r="G30" s="27" t="s">
        <v>54</v>
      </c>
      <c r="H30" s="28" t="s">
        <v>240</v>
      </c>
      <c r="I30" s="29" t="s">
        <v>241</v>
      </c>
      <c r="J30" s="29"/>
      <c r="K30" s="31" t="s">
        <v>234</v>
      </c>
      <c r="L30" s="24">
        <v>6</v>
      </c>
      <c r="M30" s="24">
        <v>63</v>
      </c>
      <c r="N30" s="24"/>
      <c r="O30" s="31" t="s">
        <v>78</v>
      </c>
      <c r="P30" s="29" t="s">
        <v>186</v>
      </c>
      <c r="Q30" s="38"/>
      <c r="R30" s="34"/>
      <c r="S30" s="34">
        <v>14678</v>
      </c>
      <c r="T30" s="34" t="s">
        <v>242</v>
      </c>
      <c r="U30" s="34" t="s">
        <v>243</v>
      </c>
      <c r="V30" s="34" t="s">
        <v>94</v>
      </c>
      <c r="W30" s="34" t="s">
        <v>234</v>
      </c>
      <c r="X30" s="34" t="s">
        <v>62</v>
      </c>
      <c r="Y30" s="103" t="s">
        <v>84</v>
      </c>
      <c r="Z30" s="54" t="s">
        <v>85</v>
      </c>
      <c r="AA30" s="126">
        <v>1</v>
      </c>
      <c r="AB30" s="52"/>
      <c r="AC30" s="141"/>
      <c r="AD30" s="141"/>
      <c r="AE30" s="52"/>
      <c r="AF30" s="50"/>
      <c r="AG30" s="50"/>
      <c r="AH30" s="42"/>
      <c r="AI30" s="50"/>
      <c r="AJ30" s="50"/>
      <c r="AK30" s="50"/>
      <c r="AL30" s="45">
        <v>21</v>
      </c>
      <c r="AM30" s="44"/>
      <c r="AN30" s="44" t="s">
        <v>244</v>
      </c>
      <c r="AO30" s="44"/>
      <c r="AP30" s="44"/>
      <c r="AQ30" s="146"/>
      <c r="AR30" s="147"/>
      <c r="AS30" s="148"/>
      <c r="AT30" s="148"/>
      <c r="AU30" s="70"/>
      <c r="AV30" s="44"/>
      <c r="AW30" s="46" t="s">
        <v>64</v>
      </c>
      <c r="AX30" s="46" t="s">
        <v>64</v>
      </c>
    </row>
    <row r="31" spans="1:50" s="149" customFormat="1" ht="25.5" x14ac:dyDescent="0.2">
      <c r="A31" s="96" t="s">
        <v>49</v>
      </c>
      <c r="B31" s="97" t="s">
        <v>238</v>
      </c>
      <c r="C31" s="98">
        <v>2010</v>
      </c>
      <c r="D31" s="96" t="s">
        <v>51</v>
      </c>
      <c r="E31" s="96" t="s">
        <v>52</v>
      </c>
      <c r="F31" s="96" t="s">
        <v>239</v>
      </c>
      <c r="G31" s="51">
        <v>1</v>
      </c>
      <c r="H31" s="99" t="s">
        <v>245</v>
      </c>
      <c r="I31" s="115" t="s">
        <v>246</v>
      </c>
      <c r="J31" s="115"/>
      <c r="K31" s="54" t="s">
        <v>247</v>
      </c>
      <c r="L31" s="96">
        <v>12</v>
      </c>
      <c r="M31" s="96">
        <v>155</v>
      </c>
      <c r="N31" s="96"/>
      <c r="O31" s="54" t="s">
        <v>78</v>
      </c>
      <c r="P31" s="115" t="s">
        <v>248</v>
      </c>
      <c r="Q31" s="52"/>
      <c r="R31" s="150"/>
      <c r="S31" s="53">
        <v>17760</v>
      </c>
      <c r="T31" s="53" t="s">
        <v>249</v>
      </c>
      <c r="U31" s="53" t="s">
        <v>250</v>
      </c>
      <c r="V31" s="53" t="s">
        <v>94</v>
      </c>
      <c r="W31" s="53" t="s">
        <v>247</v>
      </c>
      <c r="X31" s="53" t="s">
        <v>251</v>
      </c>
      <c r="Y31" s="103" t="s">
        <v>84</v>
      </c>
      <c r="Z31" s="54" t="s">
        <v>85</v>
      </c>
      <c r="AA31" s="64">
        <v>1</v>
      </c>
      <c r="AB31" s="48"/>
      <c r="AC31" s="56"/>
      <c r="AD31" s="56"/>
      <c r="AE31" s="117"/>
      <c r="AF31" s="129"/>
      <c r="AG31" s="129"/>
      <c r="AH31" s="75"/>
      <c r="AI31" s="129"/>
      <c r="AJ31" s="129"/>
      <c r="AK31" s="129"/>
      <c r="AL31" s="119">
        <v>60</v>
      </c>
      <c r="AM31" s="66"/>
      <c r="AN31" s="66" t="s">
        <v>252</v>
      </c>
      <c r="AO31" s="66" t="s">
        <v>106</v>
      </c>
      <c r="AP31" s="66"/>
      <c r="AQ31" s="67" t="s">
        <v>63</v>
      </c>
      <c r="AR31" s="68"/>
      <c r="AS31" s="121"/>
      <c r="AT31" s="121"/>
      <c r="AU31" s="147"/>
      <c r="AV31" s="66"/>
      <c r="AW31" s="122" t="s">
        <v>64</v>
      </c>
      <c r="AX31" s="122" t="s">
        <v>64</v>
      </c>
    </row>
    <row r="32" spans="1:50" s="9" customFormat="1" ht="26.25" thickBot="1" x14ac:dyDescent="0.25">
      <c r="A32" s="151" t="s">
        <v>49</v>
      </c>
      <c r="B32" s="78" t="s">
        <v>238</v>
      </c>
      <c r="C32" s="152">
        <v>2010</v>
      </c>
      <c r="D32" s="151" t="s">
        <v>51</v>
      </c>
      <c r="E32" s="151" t="s">
        <v>52</v>
      </c>
      <c r="F32" s="151" t="s">
        <v>239</v>
      </c>
      <c r="G32" s="153" t="s">
        <v>54</v>
      </c>
      <c r="H32" s="154" t="s">
        <v>253</v>
      </c>
      <c r="I32" s="155" t="s">
        <v>254</v>
      </c>
      <c r="J32" s="155"/>
      <c r="K32" s="156" t="s">
        <v>150</v>
      </c>
      <c r="L32" s="151">
        <v>12</v>
      </c>
      <c r="M32" s="151">
        <v>155</v>
      </c>
      <c r="N32" s="151"/>
      <c r="O32" s="156" t="s">
        <v>78</v>
      </c>
      <c r="P32" s="155" t="s">
        <v>151</v>
      </c>
      <c r="Q32" s="157"/>
      <c r="R32" s="158"/>
      <c r="S32" s="158">
        <v>27992</v>
      </c>
      <c r="T32" s="158" t="s">
        <v>255</v>
      </c>
      <c r="U32" s="158" t="s">
        <v>256</v>
      </c>
      <c r="V32" s="158" t="s">
        <v>94</v>
      </c>
      <c r="W32" s="158" t="s">
        <v>150</v>
      </c>
      <c r="X32" s="158" t="s">
        <v>62</v>
      </c>
      <c r="Y32" s="158" t="s">
        <v>84</v>
      </c>
      <c r="Z32" s="158" t="s">
        <v>85</v>
      </c>
      <c r="AA32" s="159">
        <v>1</v>
      </c>
      <c r="AB32" s="160"/>
      <c r="AC32" s="161"/>
      <c r="AD32" s="161"/>
      <c r="AE32" s="160"/>
      <c r="AF32" s="162"/>
      <c r="AG32" s="163"/>
      <c r="AH32" s="162"/>
      <c r="AI32" s="163"/>
      <c r="AJ32" s="163"/>
      <c r="AK32" s="163"/>
      <c r="AL32" s="164">
        <v>60</v>
      </c>
      <c r="AM32" s="165"/>
      <c r="AN32" s="165" t="s">
        <v>257</v>
      </c>
      <c r="AO32" s="165" t="s">
        <v>256</v>
      </c>
      <c r="AP32" s="165"/>
      <c r="AQ32" s="145" t="s">
        <v>63</v>
      </c>
      <c r="AR32" s="138"/>
      <c r="AS32" s="166"/>
      <c r="AT32" s="166"/>
      <c r="AU32" s="167"/>
      <c r="AV32" s="165"/>
      <c r="AW32" s="168" t="s">
        <v>64</v>
      </c>
      <c r="AX32" s="168" t="s">
        <v>64</v>
      </c>
    </row>
    <row r="33" spans="1:50" s="9" customFormat="1" x14ac:dyDescent="0.2">
      <c r="A33" s="96" t="s">
        <v>49</v>
      </c>
      <c r="B33" s="97" t="s">
        <v>238</v>
      </c>
      <c r="C33" s="98">
        <v>2010</v>
      </c>
      <c r="D33" s="96" t="s">
        <v>51</v>
      </c>
      <c r="E33" s="96" t="s">
        <v>52</v>
      </c>
      <c r="F33" s="96" t="s">
        <v>239</v>
      </c>
      <c r="G33" s="169"/>
      <c r="H33" s="28" t="s">
        <v>258</v>
      </c>
      <c r="I33" s="115" t="s">
        <v>259</v>
      </c>
      <c r="J33" s="115"/>
      <c r="K33" s="54"/>
      <c r="L33" s="96">
        <v>15</v>
      </c>
      <c r="M33" s="96"/>
      <c r="N33" s="96"/>
      <c r="O33" s="101" t="s">
        <v>124</v>
      </c>
      <c r="P33" s="170" t="s">
        <v>260</v>
      </c>
      <c r="Q33" s="171"/>
      <c r="R33" s="172"/>
      <c r="S33" s="172"/>
      <c r="T33" s="124" t="s">
        <v>126</v>
      </c>
      <c r="U33" s="173"/>
      <c r="V33" s="124"/>
      <c r="W33" s="124"/>
      <c r="X33" s="124"/>
      <c r="Y33" s="124"/>
      <c r="Z33" s="124" t="s">
        <v>126</v>
      </c>
      <c r="AA33" s="174"/>
      <c r="AB33" s="175"/>
      <c r="AC33" s="118"/>
      <c r="AD33" s="118"/>
      <c r="AE33" s="175"/>
      <c r="AF33" s="75"/>
      <c r="AG33" s="75"/>
      <c r="AH33" s="75"/>
      <c r="AI33" s="75"/>
      <c r="AJ33" s="75"/>
      <c r="AK33" s="75"/>
      <c r="AL33" s="119"/>
      <c r="AM33" s="119"/>
      <c r="AN33" s="66"/>
      <c r="AO33" s="66"/>
      <c r="AP33" s="119"/>
      <c r="AQ33" s="119"/>
      <c r="AR33" s="66"/>
      <c r="AS33" s="66"/>
      <c r="AT33" s="66"/>
      <c r="AU33" s="66"/>
      <c r="AV33" s="66"/>
      <c r="AW33" s="176" t="s">
        <v>64</v>
      </c>
      <c r="AX33" s="176" t="s">
        <v>64</v>
      </c>
    </row>
    <row r="34" spans="1:50" s="9" customFormat="1" ht="26.25" thickBot="1" x14ac:dyDescent="0.25">
      <c r="A34" s="77" t="s">
        <v>49</v>
      </c>
      <c r="B34" s="78" t="s">
        <v>238</v>
      </c>
      <c r="C34" s="79">
        <v>2010</v>
      </c>
      <c r="D34" s="77" t="s">
        <v>51</v>
      </c>
      <c r="E34" s="77" t="s">
        <v>52</v>
      </c>
      <c r="F34" s="77" t="s">
        <v>239</v>
      </c>
      <c r="G34" s="112"/>
      <c r="H34" s="81" t="s">
        <v>261</v>
      </c>
      <c r="I34" s="83" t="s">
        <v>262</v>
      </c>
      <c r="J34" s="82"/>
      <c r="K34" s="84"/>
      <c r="L34" s="77">
        <v>3</v>
      </c>
      <c r="M34" s="77"/>
      <c r="N34" s="77"/>
      <c r="O34" s="85" t="s">
        <v>124</v>
      </c>
      <c r="P34" s="83" t="s">
        <v>263</v>
      </c>
      <c r="Q34" s="177"/>
      <c r="R34" s="178"/>
      <c r="S34" s="178"/>
      <c r="T34" s="179" t="s">
        <v>126</v>
      </c>
      <c r="U34" s="180"/>
      <c r="V34" s="179"/>
      <c r="W34" s="179"/>
      <c r="X34" s="179"/>
      <c r="Y34" s="179"/>
      <c r="Z34" s="179" t="s">
        <v>126</v>
      </c>
      <c r="AA34" s="181"/>
      <c r="AB34" s="182"/>
      <c r="AC34" s="161"/>
      <c r="AD34" s="161"/>
      <c r="AE34" s="182"/>
      <c r="AF34" s="93"/>
      <c r="AG34" s="93"/>
      <c r="AH34" s="93"/>
      <c r="AI34" s="93"/>
      <c r="AJ34" s="93"/>
      <c r="AK34" s="93"/>
      <c r="AL34" s="144"/>
      <c r="AM34" s="144"/>
      <c r="AN34" s="94"/>
      <c r="AO34" s="94"/>
      <c r="AP34" s="144"/>
      <c r="AQ34" s="144"/>
      <c r="AR34" s="94"/>
      <c r="AS34" s="94"/>
      <c r="AT34" s="94"/>
      <c r="AU34" s="94"/>
      <c r="AV34" s="94"/>
      <c r="AW34" s="183" t="s">
        <v>64</v>
      </c>
      <c r="AX34" s="183" t="s">
        <v>64</v>
      </c>
    </row>
    <row r="35" spans="1:50" s="9" customFormat="1" x14ac:dyDescent="0.2">
      <c r="A35" s="184" t="s">
        <v>49</v>
      </c>
      <c r="B35" s="97" t="s">
        <v>238</v>
      </c>
      <c r="C35" s="185">
        <v>2010</v>
      </c>
      <c r="D35" s="96" t="s">
        <v>51</v>
      </c>
      <c r="E35" s="184" t="s">
        <v>52</v>
      </c>
      <c r="F35" s="184" t="s">
        <v>239</v>
      </c>
      <c r="G35" s="186"/>
      <c r="H35" s="187"/>
      <c r="I35" s="188" t="s">
        <v>264</v>
      </c>
      <c r="J35" s="188"/>
      <c r="K35" s="189"/>
      <c r="L35" s="184">
        <v>21</v>
      </c>
      <c r="M35" s="184"/>
      <c r="N35" s="184"/>
      <c r="O35" s="190" t="s">
        <v>124</v>
      </c>
      <c r="P35" s="190" t="s">
        <v>265</v>
      </c>
      <c r="Q35" s="191"/>
      <c r="R35" s="192"/>
      <c r="S35" s="192"/>
      <c r="T35" s="193" t="s">
        <v>126</v>
      </c>
      <c r="U35" s="194"/>
      <c r="V35" s="193"/>
      <c r="W35" s="193"/>
      <c r="X35" s="193"/>
      <c r="Y35" s="193"/>
      <c r="Z35" s="193" t="s">
        <v>126</v>
      </c>
      <c r="AA35" s="195"/>
      <c r="AB35" s="196"/>
      <c r="AC35" s="141"/>
      <c r="AD35" s="141"/>
      <c r="AE35" s="196"/>
      <c r="AF35" s="197"/>
      <c r="AG35" s="197"/>
      <c r="AH35" s="198"/>
      <c r="AI35" s="197"/>
      <c r="AJ35" s="197"/>
      <c r="AK35" s="197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200" t="s">
        <v>64</v>
      </c>
      <c r="AX35" s="200" t="s">
        <v>64</v>
      </c>
    </row>
    <row r="36" spans="1:50" s="9" customFormat="1" ht="25.5" x14ac:dyDescent="0.2">
      <c r="A36" s="96" t="s">
        <v>49</v>
      </c>
      <c r="B36" s="97" t="s">
        <v>238</v>
      </c>
      <c r="C36" s="98">
        <v>2010</v>
      </c>
      <c r="D36" s="24" t="s">
        <v>51</v>
      </c>
      <c r="E36" s="96" t="s">
        <v>52</v>
      </c>
      <c r="F36" s="96" t="s">
        <v>239</v>
      </c>
      <c r="G36" s="27" t="s">
        <v>96</v>
      </c>
      <c r="H36" s="28" t="s">
        <v>266</v>
      </c>
      <c r="I36" s="115" t="s">
        <v>267</v>
      </c>
      <c r="J36" s="115"/>
      <c r="K36" s="54" t="s">
        <v>234</v>
      </c>
      <c r="L36" s="24">
        <v>9</v>
      </c>
      <c r="M36" s="24">
        <v>95</v>
      </c>
      <c r="N36" s="96"/>
      <c r="O36" s="101" t="s">
        <v>124</v>
      </c>
      <c r="P36" s="101" t="s">
        <v>265</v>
      </c>
      <c r="Q36" s="32"/>
      <c r="R36" s="201"/>
      <c r="S36" s="53">
        <v>17760</v>
      </c>
      <c r="T36" s="53" t="s">
        <v>249</v>
      </c>
      <c r="U36" s="53" t="s">
        <v>250</v>
      </c>
      <c r="V36" s="53" t="s">
        <v>94</v>
      </c>
      <c r="W36" s="53" t="s">
        <v>247</v>
      </c>
      <c r="X36" s="53" t="s">
        <v>251</v>
      </c>
      <c r="Y36" s="35" t="s">
        <v>73</v>
      </c>
      <c r="Z36" s="35" t="s">
        <v>74</v>
      </c>
      <c r="AA36" s="202"/>
      <c r="AB36" s="48"/>
      <c r="AC36" s="201"/>
      <c r="AD36" s="201"/>
      <c r="AE36" s="48"/>
      <c r="AF36" s="42"/>
      <c r="AG36" s="42"/>
      <c r="AH36" s="42"/>
      <c r="AI36" s="42"/>
      <c r="AJ36" s="42"/>
      <c r="AK36" s="42"/>
      <c r="AL36" s="45">
        <v>32</v>
      </c>
      <c r="AM36" s="44"/>
      <c r="AN36" s="44"/>
      <c r="AO36" s="44"/>
      <c r="AP36" s="44"/>
      <c r="AQ36" s="67" t="s">
        <v>63</v>
      </c>
      <c r="AR36" s="68"/>
      <c r="AS36" s="69"/>
      <c r="AT36" s="69"/>
      <c r="AU36" s="70"/>
      <c r="AV36" s="44"/>
      <c r="AW36" s="201"/>
      <c r="AX36" s="201"/>
    </row>
    <row r="37" spans="1:50" s="9" customFormat="1" ht="25.5" x14ac:dyDescent="0.2">
      <c r="A37" s="96" t="s">
        <v>49</v>
      </c>
      <c r="B37" s="97" t="s">
        <v>238</v>
      </c>
      <c r="C37" s="98">
        <v>2010</v>
      </c>
      <c r="D37" s="24" t="s">
        <v>51</v>
      </c>
      <c r="E37" s="96" t="s">
        <v>52</v>
      </c>
      <c r="F37" s="96" t="s">
        <v>239</v>
      </c>
      <c r="G37" s="27" t="s">
        <v>96</v>
      </c>
      <c r="H37" s="28" t="s">
        <v>268</v>
      </c>
      <c r="I37" s="115" t="s">
        <v>269</v>
      </c>
      <c r="J37" s="115"/>
      <c r="K37" s="54" t="s">
        <v>191</v>
      </c>
      <c r="L37" s="96">
        <v>12</v>
      </c>
      <c r="M37" s="96">
        <v>155</v>
      </c>
      <c r="N37" s="96"/>
      <c r="O37" s="101" t="s">
        <v>124</v>
      </c>
      <c r="P37" s="101" t="s">
        <v>265</v>
      </c>
      <c r="Q37" s="52"/>
      <c r="R37" s="201"/>
      <c r="S37" s="34"/>
      <c r="T37" s="34" t="s">
        <v>206</v>
      </c>
      <c r="U37" s="34" t="s">
        <v>207</v>
      </c>
      <c r="V37" s="34" t="s">
        <v>94</v>
      </c>
      <c r="W37" s="34" t="s">
        <v>205</v>
      </c>
      <c r="X37" s="53" t="s">
        <v>62</v>
      </c>
      <c r="Y37" s="35" t="s">
        <v>73</v>
      </c>
      <c r="Z37" s="35" t="s">
        <v>74</v>
      </c>
      <c r="AA37" s="107"/>
      <c r="AB37" s="38"/>
      <c r="AC37" s="49"/>
      <c r="AD37" s="49"/>
      <c r="AE37" s="38"/>
      <c r="AF37" s="58"/>
      <c r="AG37" s="42"/>
      <c r="AH37" s="58"/>
      <c r="AI37" s="42"/>
      <c r="AJ37" s="42"/>
      <c r="AK37" s="43"/>
      <c r="AL37" s="203" t="s">
        <v>270</v>
      </c>
      <c r="AM37" s="44"/>
      <c r="AN37" s="204" t="s">
        <v>271</v>
      </c>
      <c r="AO37" s="205" t="s">
        <v>272</v>
      </c>
      <c r="AP37" s="44"/>
      <c r="AQ37" s="67" t="s">
        <v>63</v>
      </c>
      <c r="AR37" s="68"/>
      <c r="AS37" s="69"/>
      <c r="AT37" s="69"/>
      <c r="AU37" s="70"/>
      <c r="AV37" s="44"/>
      <c r="AW37" s="201"/>
      <c r="AX37" s="201"/>
    </row>
    <row r="38" spans="1:50" s="9" customFormat="1" ht="25.5" x14ac:dyDescent="0.2">
      <c r="A38" s="96" t="s">
        <v>49</v>
      </c>
      <c r="B38" s="97" t="s">
        <v>238</v>
      </c>
      <c r="C38" s="98">
        <v>2010</v>
      </c>
      <c r="D38" s="24" t="s">
        <v>51</v>
      </c>
      <c r="E38" s="96" t="s">
        <v>52</v>
      </c>
      <c r="F38" s="96" t="s">
        <v>239</v>
      </c>
      <c r="G38" s="27" t="s">
        <v>96</v>
      </c>
      <c r="H38" s="28" t="s">
        <v>273</v>
      </c>
      <c r="I38" s="115" t="s">
        <v>274</v>
      </c>
      <c r="J38" s="115"/>
      <c r="K38" s="54" t="s">
        <v>150</v>
      </c>
      <c r="L38" s="96">
        <v>12</v>
      </c>
      <c r="M38" s="96">
        <v>155</v>
      </c>
      <c r="N38" s="96"/>
      <c r="O38" s="101" t="s">
        <v>124</v>
      </c>
      <c r="P38" s="101" t="s">
        <v>265</v>
      </c>
      <c r="Q38" s="32"/>
      <c r="R38" s="201"/>
      <c r="S38" s="29"/>
      <c r="T38" s="206" t="s">
        <v>255</v>
      </c>
      <c r="U38" s="206" t="s">
        <v>256</v>
      </c>
      <c r="V38" s="29" t="s">
        <v>94</v>
      </c>
      <c r="W38" s="29" t="s">
        <v>150</v>
      </c>
      <c r="X38" s="29" t="s">
        <v>62</v>
      </c>
      <c r="Y38" s="35"/>
      <c r="Z38" s="36" t="s">
        <v>63</v>
      </c>
      <c r="AA38" s="107"/>
      <c r="AB38" s="38"/>
      <c r="AC38" s="49"/>
      <c r="AD38" s="49"/>
      <c r="AE38" s="38"/>
      <c r="AF38" s="58">
        <v>32</v>
      </c>
      <c r="AG38" s="42">
        <v>27992</v>
      </c>
      <c r="AH38" s="58" t="s">
        <v>275</v>
      </c>
      <c r="AI38" s="58" t="s">
        <v>276</v>
      </c>
      <c r="AJ38" s="58" t="s">
        <v>277</v>
      </c>
      <c r="AK38" s="43"/>
      <c r="AL38" s="45">
        <v>60</v>
      </c>
      <c r="AM38" s="44"/>
      <c r="AN38" s="44" t="s">
        <v>278</v>
      </c>
      <c r="AO38" s="44" t="s">
        <v>279</v>
      </c>
      <c r="AP38" s="44"/>
      <c r="AQ38" s="67" t="s">
        <v>63</v>
      </c>
      <c r="AR38" s="68"/>
      <c r="AS38" s="69"/>
      <c r="AT38" s="69"/>
      <c r="AU38" s="70"/>
      <c r="AV38" s="44"/>
      <c r="AW38" s="201"/>
      <c r="AX38" s="201"/>
    </row>
    <row r="39" spans="1:50" s="9" customFormat="1" ht="25.5" x14ac:dyDescent="0.2">
      <c r="A39" s="96" t="s">
        <v>49</v>
      </c>
      <c r="B39" s="97" t="s">
        <v>238</v>
      </c>
      <c r="C39" s="98">
        <v>2010</v>
      </c>
      <c r="D39" s="24" t="s">
        <v>51</v>
      </c>
      <c r="E39" s="96" t="s">
        <v>52</v>
      </c>
      <c r="F39" s="96" t="s">
        <v>239</v>
      </c>
      <c r="G39" s="27" t="s">
        <v>96</v>
      </c>
      <c r="H39" s="28"/>
      <c r="I39" s="29" t="s">
        <v>280</v>
      </c>
      <c r="J39" s="115"/>
      <c r="K39" s="54" t="s">
        <v>211</v>
      </c>
      <c r="L39" s="96">
        <v>9</v>
      </c>
      <c r="M39" s="96">
        <v>95</v>
      </c>
      <c r="N39" s="96"/>
      <c r="O39" s="101" t="s">
        <v>78</v>
      </c>
      <c r="P39" s="170" t="s">
        <v>158</v>
      </c>
      <c r="Q39" s="32"/>
      <c r="R39" s="201"/>
      <c r="S39" s="34">
        <v>30782</v>
      </c>
      <c r="T39" s="34" t="s">
        <v>281</v>
      </c>
      <c r="U39" s="34" t="s">
        <v>282</v>
      </c>
      <c r="V39" s="34" t="s">
        <v>94</v>
      </c>
      <c r="W39" s="34" t="s">
        <v>216</v>
      </c>
      <c r="X39" s="34" t="s">
        <v>62</v>
      </c>
      <c r="Y39" s="34" t="s">
        <v>84</v>
      </c>
      <c r="Z39" s="34" t="s">
        <v>85</v>
      </c>
      <c r="AA39" s="64">
        <v>1</v>
      </c>
      <c r="AB39" s="48"/>
      <c r="AC39" s="207"/>
      <c r="AD39" s="48"/>
      <c r="AE39" s="48"/>
      <c r="AF39" s="208"/>
      <c r="AG39" s="209"/>
      <c r="AH39" s="58"/>
      <c r="AI39" s="58"/>
      <c r="AJ39" s="58"/>
      <c r="AK39" s="210"/>
      <c r="AL39" s="45"/>
      <c r="AM39" s="44"/>
      <c r="AN39" s="45"/>
      <c r="AO39" s="44"/>
      <c r="AP39" s="44"/>
      <c r="AQ39" s="44"/>
      <c r="AR39" s="70"/>
      <c r="AS39" s="148"/>
      <c r="AT39" s="148"/>
      <c r="AU39" s="70"/>
      <c r="AV39" s="44"/>
      <c r="AW39" s="201"/>
      <c r="AX39" s="201"/>
    </row>
    <row r="40" spans="1:50" x14ac:dyDescent="0.2">
      <c r="A40" s="211"/>
      <c r="B40" s="212"/>
      <c r="C40" s="213"/>
      <c r="D40" s="211"/>
      <c r="E40" s="211"/>
      <c r="F40" s="211"/>
      <c r="G40" s="214"/>
      <c r="AA40" s="216">
        <f>SUM(AA4:AA39)</f>
        <v>20</v>
      </c>
    </row>
    <row r="41" spans="1:50" x14ac:dyDescent="0.2">
      <c r="AA41" s="217"/>
    </row>
    <row r="42" spans="1:50" x14ac:dyDescent="0.2">
      <c r="G42" s="1"/>
      <c r="H42" s="1"/>
      <c r="J42" s="1"/>
      <c r="Q42" s="1"/>
      <c r="AA42" s="217"/>
      <c r="AB42" s="9"/>
      <c r="AC42" s="9"/>
      <c r="AD42" s="9"/>
      <c r="AE42" s="9"/>
    </row>
    <row r="43" spans="1:50" x14ac:dyDescent="0.2">
      <c r="G43" s="1"/>
      <c r="H43" s="1"/>
      <c r="J43" s="1"/>
      <c r="Q43" s="1"/>
      <c r="AA43" s="217"/>
      <c r="AB43" s="9"/>
      <c r="AC43" s="9"/>
      <c r="AD43" s="9"/>
      <c r="AE43" s="9"/>
    </row>
    <row r="44" spans="1:50" x14ac:dyDescent="0.2">
      <c r="G44" s="1"/>
      <c r="H44" s="1"/>
      <c r="J44" s="1"/>
      <c r="Q44" s="1"/>
      <c r="AB44" s="9"/>
      <c r="AC44" s="9"/>
      <c r="AD44" s="9"/>
      <c r="AE44" s="9"/>
    </row>
    <row r="45" spans="1:50" x14ac:dyDescent="0.2">
      <c r="G45" s="1"/>
      <c r="H45" s="1"/>
      <c r="J45" s="1"/>
      <c r="Q45" s="1"/>
      <c r="AB45" s="9"/>
      <c r="AC45" s="9"/>
      <c r="AD45" s="9"/>
      <c r="AE45" s="9"/>
    </row>
    <row r="46" spans="1:50" x14ac:dyDescent="0.2">
      <c r="G46" s="1"/>
      <c r="H46" s="1"/>
      <c r="J46" s="1"/>
      <c r="Q46" s="1"/>
      <c r="AB46" s="9"/>
      <c r="AC46" s="9"/>
      <c r="AD46" s="9"/>
      <c r="AE46" s="9"/>
    </row>
    <row r="47" spans="1:50" x14ac:dyDescent="0.2">
      <c r="G47" s="1"/>
      <c r="H47" s="1"/>
      <c r="J47" s="1"/>
      <c r="Q47" s="1"/>
      <c r="AB47" s="9"/>
      <c r="AC47" s="9"/>
      <c r="AD47" s="9"/>
      <c r="AE47" s="9"/>
    </row>
    <row r="48" spans="1:50" x14ac:dyDescent="0.2">
      <c r="G48" s="1"/>
      <c r="H48" s="1"/>
      <c r="J48" s="1"/>
      <c r="Q48" s="1"/>
      <c r="AB48" s="9"/>
      <c r="AC48" s="9"/>
      <c r="AD48" s="9"/>
      <c r="AE48" s="9"/>
    </row>
    <row r="49" spans="7:31" x14ac:dyDescent="0.2">
      <c r="G49" s="1"/>
      <c r="H49" s="1"/>
      <c r="J49" s="1"/>
      <c r="Q49" s="1"/>
      <c r="AB49" s="9"/>
      <c r="AC49" s="9"/>
      <c r="AD49" s="9"/>
      <c r="AE49" s="9"/>
    </row>
    <row r="50" spans="7:31" x14ac:dyDescent="0.2">
      <c r="G50" s="1"/>
      <c r="H50" s="1"/>
      <c r="J50" s="1"/>
      <c r="Q50" s="1"/>
      <c r="AB50" s="9"/>
      <c r="AC50" s="9"/>
      <c r="AD50" s="9"/>
      <c r="AE50" s="9"/>
    </row>
    <row r="51" spans="7:31" x14ac:dyDescent="0.2">
      <c r="G51" s="1"/>
      <c r="H51" s="1"/>
      <c r="J51" s="1"/>
      <c r="Q51" s="1"/>
      <c r="AB51" s="9"/>
      <c r="AC51" s="9"/>
      <c r="AD51" s="9"/>
      <c r="AE51" s="9"/>
    </row>
    <row r="52" spans="7:31" x14ac:dyDescent="0.2">
      <c r="G52" s="1"/>
      <c r="H52" s="1"/>
      <c r="J52" s="1"/>
      <c r="Q52" s="1"/>
      <c r="AB52" s="9"/>
      <c r="AC52" s="9"/>
      <c r="AD52" s="9"/>
      <c r="AE52" s="9"/>
    </row>
    <row r="53" spans="7:31" x14ac:dyDescent="0.2">
      <c r="G53" s="1"/>
      <c r="H53" s="1"/>
      <c r="J53" s="1"/>
      <c r="Q53" s="1"/>
      <c r="AB53" s="9"/>
      <c r="AC53" s="9"/>
      <c r="AD53" s="9"/>
      <c r="AE53" s="9"/>
    </row>
    <row r="54" spans="7:31" x14ac:dyDescent="0.2">
      <c r="G54" s="1"/>
      <c r="H54" s="1"/>
      <c r="J54" s="1"/>
      <c r="Q54" s="1"/>
      <c r="AB54" s="9"/>
      <c r="AC54" s="9"/>
      <c r="AD54" s="9"/>
      <c r="AE54" s="9"/>
    </row>
    <row r="55" spans="7:31" x14ac:dyDescent="0.2">
      <c r="G55" s="1"/>
      <c r="H55" s="1"/>
      <c r="J55" s="1"/>
      <c r="Q55" s="1"/>
      <c r="AB55" s="9"/>
      <c r="AC55" s="9"/>
      <c r="AD55" s="9"/>
      <c r="AE55" s="9"/>
    </row>
    <row r="56" spans="7:31" x14ac:dyDescent="0.2">
      <c r="G56" s="1"/>
      <c r="H56" s="1"/>
      <c r="J56" s="1"/>
      <c r="Q56" s="1"/>
      <c r="AB56" s="9"/>
      <c r="AC56" s="9"/>
      <c r="AD56" s="9"/>
      <c r="AE56" s="9"/>
    </row>
    <row r="57" spans="7:31" x14ac:dyDescent="0.2">
      <c r="G57" s="1"/>
      <c r="H57" s="1"/>
      <c r="J57" s="1"/>
      <c r="Q57" s="1"/>
      <c r="AB57" s="9"/>
      <c r="AC57" s="9"/>
      <c r="AD57" s="9"/>
      <c r="AE57" s="9"/>
    </row>
    <row r="58" spans="7:31" x14ac:dyDescent="0.2">
      <c r="G58" s="1"/>
      <c r="H58" s="1"/>
      <c r="J58" s="1"/>
      <c r="Q58" s="1"/>
      <c r="AB58" s="9"/>
      <c r="AC58" s="9"/>
      <c r="AD58" s="9"/>
      <c r="AE58" s="9"/>
    </row>
    <row r="59" spans="7:31" x14ac:dyDescent="0.2">
      <c r="G59" s="1"/>
      <c r="H59" s="1"/>
      <c r="J59" s="1"/>
      <c r="Q59" s="1"/>
      <c r="AB59" s="9"/>
      <c r="AC59" s="9"/>
      <c r="AD59" s="9"/>
      <c r="AE59" s="9"/>
    </row>
    <row r="60" spans="7:31" x14ac:dyDescent="0.2">
      <c r="G60" s="1"/>
      <c r="H60" s="1"/>
      <c r="J60" s="1"/>
      <c r="Q60" s="1"/>
      <c r="AB60" s="9"/>
      <c r="AC60" s="9"/>
      <c r="AD60" s="9"/>
      <c r="AE60" s="9"/>
    </row>
    <row r="61" spans="7:31" x14ac:dyDescent="0.2">
      <c r="G61" s="1"/>
      <c r="H61" s="1"/>
      <c r="J61" s="1"/>
      <c r="Q61" s="1"/>
      <c r="AB61" s="9"/>
      <c r="AC61" s="9"/>
      <c r="AD61" s="9"/>
      <c r="AE61" s="9"/>
    </row>
    <row r="62" spans="7:31" x14ac:dyDescent="0.2">
      <c r="G62" s="1"/>
      <c r="H62" s="1"/>
      <c r="J62" s="1"/>
      <c r="Q62" s="1"/>
      <c r="AB62" s="9"/>
      <c r="AC62" s="9"/>
      <c r="AD62" s="9"/>
      <c r="AE62" s="9"/>
    </row>
    <row r="63" spans="7:31" x14ac:dyDescent="0.2">
      <c r="G63" s="1"/>
      <c r="H63" s="1"/>
      <c r="J63" s="1"/>
      <c r="Q63" s="1"/>
      <c r="AB63" s="9"/>
      <c r="AC63" s="9"/>
      <c r="AD63" s="9"/>
      <c r="AE63" s="9"/>
    </row>
    <row r="64" spans="7:31" x14ac:dyDescent="0.2">
      <c r="G64" s="1"/>
      <c r="H64" s="1"/>
      <c r="J64" s="1"/>
      <c r="Q64" s="1"/>
      <c r="AB64" s="9"/>
      <c r="AC64" s="9"/>
      <c r="AD64" s="9"/>
      <c r="AE64" s="9"/>
    </row>
    <row r="65" spans="7:31" x14ac:dyDescent="0.2">
      <c r="G65" s="1"/>
      <c r="H65" s="1"/>
      <c r="J65" s="1"/>
      <c r="Q65" s="1"/>
      <c r="AB65" s="9"/>
      <c r="AC65" s="9"/>
      <c r="AD65" s="9"/>
      <c r="AE65" s="9"/>
    </row>
    <row r="66" spans="7:31" x14ac:dyDescent="0.2">
      <c r="G66" s="1"/>
      <c r="H66" s="1"/>
      <c r="J66" s="1"/>
      <c r="Q66" s="1"/>
      <c r="AB66" s="9"/>
      <c r="AC66" s="9"/>
      <c r="AD66" s="9"/>
      <c r="AE66" s="9"/>
    </row>
    <row r="67" spans="7:31" x14ac:dyDescent="0.2">
      <c r="G67" s="1"/>
      <c r="H67" s="1"/>
      <c r="J67" s="1"/>
      <c r="Q67" s="1"/>
      <c r="AB67" s="9"/>
      <c r="AC67" s="9"/>
      <c r="AD67" s="9"/>
      <c r="AE67" s="9"/>
    </row>
    <row r="68" spans="7:31" x14ac:dyDescent="0.2">
      <c r="G68" s="1"/>
      <c r="H68" s="1"/>
      <c r="J68" s="1"/>
      <c r="Q68" s="1"/>
      <c r="AB68" s="9"/>
      <c r="AC68" s="9"/>
      <c r="AD68" s="9"/>
      <c r="AE68" s="9"/>
    </row>
    <row r="69" spans="7:31" x14ac:dyDescent="0.2">
      <c r="G69" s="1"/>
      <c r="H69" s="1"/>
      <c r="J69" s="1"/>
      <c r="Q69" s="1"/>
      <c r="AB69" s="9"/>
      <c r="AC69" s="9"/>
      <c r="AD69" s="9"/>
      <c r="AE69" s="9"/>
    </row>
    <row r="70" spans="7:31" x14ac:dyDescent="0.2">
      <c r="G70" s="1"/>
      <c r="H70" s="1"/>
      <c r="J70" s="1"/>
      <c r="Q70" s="1"/>
      <c r="AB70" s="9"/>
      <c r="AC70" s="9"/>
      <c r="AD70" s="9"/>
      <c r="AE70" s="9"/>
    </row>
    <row r="71" spans="7:31" x14ac:dyDescent="0.2">
      <c r="G71" s="1"/>
      <c r="H71" s="1"/>
      <c r="J71" s="1"/>
      <c r="Q71" s="1"/>
      <c r="AB71" s="9"/>
      <c r="AC71" s="9"/>
      <c r="AD71" s="9"/>
      <c r="AE71" s="9"/>
    </row>
    <row r="72" spans="7:31" x14ac:dyDescent="0.2">
      <c r="G72" s="1"/>
      <c r="H72" s="1"/>
      <c r="J72" s="1"/>
      <c r="Q72" s="1"/>
      <c r="AB72" s="9"/>
      <c r="AC72" s="9"/>
      <c r="AD72" s="9"/>
      <c r="AE72" s="9"/>
    </row>
    <row r="73" spans="7:31" x14ac:dyDescent="0.2">
      <c r="G73" s="1"/>
      <c r="H73" s="1"/>
      <c r="J73" s="1"/>
      <c r="Q73" s="1"/>
      <c r="AB73" s="9"/>
      <c r="AC73" s="9"/>
      <c r="AD73" s="9"/>
      <c r="AE73" s="9"/>
    </row>
    <row r="74" spans="7:31" x14ac:dyDescent="0.2">
      <c r="G74" s="1"/>
      <c r="H74" s="1"/>
      <c r="J74" s="1"/>
      <c r="Q74" s="1"/>
      <c r="AB74" s="9"/>
      <c r="AC74" s="9"/>
      <c r="AD74" s="9"/>
      <c r="AE74" s="9"/>
    </row>
    <row r="75" spans="7:31" x14ac:dyDescent="0.2">
      <c r="G75" s="1"/>
      <c r="H75" s="1"/>
      <c r="J75" s="1"/>
      <c r="Q75" s="1"/>
      <c r="AB75" s="9"/>
      <c r="AC75" s="9"/>
      <c r="AD75" s="9"/>
      <c r="AE75" s="9"/>
    </row>
    <row r="76" spans="7:31" x14ac:dyDescent="0.2">
      <c r="G76" s="1"/>
      <c r="H76" s="1"/>
      <c r="J76" s="1"/>
      <c r="Q76" s="1"/>
      <c r="AB76" s="9"/>
      <c r="AC76" s="9"/>
      <c r="AD76" s="9"/>
      <c r="AE76" s="9"/>
    </row>
    <row r="77" spans="7:31" x14ac:dyDescent="0.2">
      <c r="G77" s="1"/>
      <c r="H77" s="1"/>
      <c r="J77" s="1"/>
      <c r="Q77" s="1"/>
      <c r="AB77" s="9"/>
      <c r="AC77" s="9"/>
      <c r="AD77" s="9"/>
      <c r="AE77" s="9"/>
    </row>
    <row r="78" spans="7:31" x14ac:dyDescent="0.2">
      <c r="G78" s="1"/>
      <c r="H78" s="1"/>
      <c r="J78" s="1"/>
      <c r="Q78" s="1"/>
      <c r="AB78" s="9"/>
      <c r="AC78" s="9"/>
      <c r="AD78" s="9"/>
      <c r="AE78" s="9"/>
    </row>
    <row r="79" spans="7:31" x14ac:dyDescent="0.2">
      <c r="G79" s="1"/>
      <c r="H79" s="1"/>
      <c r="J79" s="1"/>
      <c r="Q79" s="1"/>
      <c r="AB79" s="9"/>
      <c r="AC79" s="9"/>
      <c r="AD79" s="9"/>
      <c r="AE79" s="9"/>
    </row>
    <row r="80" spans="7:31" x14ac:dyDescent="0.2">
      <c r="G80" s="1"/>
      <c r="H80" s="1"/>
      <c r="J80" s="1"/>
      <c r="Q80" s="1"/>
      <c r="AB80" s="9"/>
      <c r="AC80" s="9"/>
      <c r="AD80" s="9"/>
      <c r="AE80" s="9"/>
    </row>
    <row r="81" spans="7:31" x14ac:dyDescent="0.2">
      <c r="G81" s="1"/>
      <c r="H81" s="1"/>
      <c r="J81" s="1"/>
      <c r="Q81" s="1"/>
      <c r="AB81" s="9"/>
      <c r="AC81" s="9"/>
      <c r="AD81" s="9"/>
      <c r="AE81" s="9"/>
    </row>
    <row r="82" spans="7:31" x14ac:dyDescent="0.2">
      <c r="G82" s="1"/>
      <c r="H82" s="1"/>
      <c r="J82" s="1"/>
      <c r="Q82" s="1"/>
      <c r="AB82" s="9"/>
      <c r="AC82" s="9"/>
      <c r="AD82" s="9"/>
      <c r="AE82" s="9"/>
    </row>
    <row r="83" spans="7:31" x14ac:dyDescent="0.2">
      <c r="G83" s="1"/>
      <c r="H83" s="1"/>
      <c r="J83" s="1"/>
      <c r="Q83" s="1"/>
      <c r="AB83" s="9"/>
      <c r="AC83" s="9"/>
      <c r="AD83" s="9"/>
      <c r="AE83" s="9"/>
    </row>
    <row r="84" spans="7:31" x14ac:dyDescent="0.2">
      <c r="G84" s="1"/>
      <c r="H84" s="1"/>
      <c r="J84" s="1"/>
      <c r="Q84" s="1"/>
      <c r="AB84" s="9"/>
      <c r="AC84" s="9"/>
      <c r="AD84" s="9"/>
      <c r="AE84" s="9"/>
    </row>
    <row r="85" spans="7:31" x14ac:dyDescent="0.2">
      <c r="G85" s="1"/>
      <c r="H85" s="1"/>
      <c r="J85" s="1"/>
      <c r="Q85" s="1"/>
      <c r="AB85" s="9"/>
      <c r="AC85" s="9"/>
      <c r="AD85" s="9"/>
      <c r="AE85" s="9"/>
    </row>
    <row r="86" spans="7:31" x14ac:dyDescent="0.2">
      <c r="G86" s="1"/>
      <c r="H86" s="1"/>
      <c r="J86" s="1"/>
      <c r="Q86" s="1"/>
      <c r="AB86" s="9"/>
      <c r="AC86" s="9"/>
      <c r="AD86" s="9"/>
      <c r="AE86" s="9"/>
    </row>
    <row r="87" spans="7:31" x14ac:dyDescent="0.2">
      <c r="G87" s="1"/>
      <c r="H87" s="1"/>
      <c r="J87" s="1"/>
      <c r="Q87" s="1"/>
      <c r="AB87" s="9"/>
      <c r="AC87" s="9"/>
      <c r="AD87" s="9"/>
      <c r="AE87" s="9"/>
    </row>
    <row r="88" spans="7:31" x14ac:dyDescent="0.2">
      <c r="G88" s="1"/>
      <c r="H88" s="1"/>
      <c r="J88" s="1"/>
      <c r="Q88" s="1"/>
      <c r="AB88" s="9"/>
      <c r="AC88" s="9"/>
      <c r="AD88" s="9"/>
      <c r="AE88" s="9"/>
    </row>
    <row r="89" spans="7:31" x14ac:dyDescent="0.2">
      <c r="G89" s="1"/>
      <c r="H89" s="1"/>
      <c r="J89" s="1"/>
      <c r="Q89" s="1"/>
      <c r="AB89" s="9"/>
      <c r="AC89" s="9"/>
      <c r="AD89" s="9"/>
      <c r="AE89" s="9"/>
    </row>
    <row r="90" spans="7:31" x14ac:dyDescent="0.2">
      <c r="G90" s="1"/>
      <c r="H90" s="1"/>
      <c r="J90" s="1"/>
      <c r="Q90" s="1"/>
      <c r="AB90" s="9"/>
      <c r="AC90" s="9"/>
      <c r="AD90" s="9"/>
      <c r="AE90" s="9"/>
    </row>
    <row r="91" spans="7:31" x14ac:dyDescent="0.2">
      <c r="G91" s="1"/>
      <c r="H91" s="1"/>
      <c r="J91" s="1"/>
      <c r="Q91" s="1"/>
      <c r="AB91" s="9"/>
      <c r="AC91" s="9"/>
      <c r="AD91" s="9"/>
      <c r="AE91" s="9"/>
    </row>
    <row r="92" spans="7:31" x14ac:dyDescent="0.2">
      <c r="G92" s="1"/>
      <c r="H92" s="1"/>
      <c r="J92" s="1"/>
      <c r="Q92" s="1"/>
      <c r="AB92" s="9"/>
      <c r="AC92" s="9"/>
      <c r="AD92" s="9"/>
      <c r="AE92" s="9"/>
    </row>
    <row r="93" spans="7:31" x14ac:dyDescent="0.2">
      <c r="G93" s="1"/>
      <c r="H93" s="1"/>
      <c r="J93" s="1"/>
      <c r="Q93" s="1"/>
      <c r="AB93" s="9"/>
      <c r="AC93" s="9"/>
      <c r="AD93" s="9"/>
      <c r="AE93" s="9"/>
    </row>
    <row r="94" spans="7:31" x14ac:dyDescent="0.2">
      <c r="G94" s="1"/>
      <c r="H94" s="1"/>
      <c r="J94" s="1"/>
      <c r="Q94" s="1"/>
      <c r="AB94" s="9"/>
      <c r="AC94" s="9"/>
      <c r="AD94" s="9"/>
      <c r="AE94" s="9"/>
    </row>
    <row r="95" spans="7:31" x14ac:dyDescent="0.2">
      <c r="G95" s="1"/>
      <c r="H95" s="1"/>
      <c r="J95" s="1"/>
      <c r="Q95" s="1"/>
      <c r="AB95" s="9"/>
      <c r="AC95" s="9"/>
      <c r="AD95" s="9"/>
      <c r="AE95" s="9"/>
    </row>
    <row r="96" spans="7:31" x14ac:dyDescent="0.2">
      <c r="G96" s="1"/>
      <c r="H96" s="1"/>
      <c r="J96" s="1"/>
      <c r="Q96" s="1"/>
      <c r="AB96" s="9"/>
      <c r="AC96" s="9"/>
      <c r="AD96" s="9"/>
      <c r="AE96" s="9"/>
    </row>
    <row r="97" spans="7:31" x14ac:dyDescent="0.2">
      <c r="G97" s="1"/>
      <c r="H97" s="1"/>
      <c r="J97" s="1"/>
      <c r="Q97" s="1"/>
      <c r="AB97" s="9"/>
      <c r="AC97" s="9"/>
      <c r="AD97" s="9"/>
      <c r="AE97" s="9"/>
    </row>
    <row r="98" spans="7:31" x14ac:dyDescent="0.2">
      <c r="G98" s="1"/>
      <c r="H98" s="1"/>
      <c r="J98" s="1"/>
      <c r="Q98" s="1"/>
      <c r="AB98" s="9"/>
      <c r="AC98" s="9"/>
      <c r="AD98" s="9"/>
      <c r="AE98" s="9"/>
    </row>
    <row r="99" spans="7:31" x14ac:dyDescent="0.2">
      <c r="G99" s="1"/>
      <c r="H99" s="1"/>
      <c r="J99" s="1"/>
      <c r="Q99" s="1"/>
      <c r="AB99" s="9"/>
      <c r="AC99" s="9"/>
      <c r="AD99" s="9"/>
      <c r="AE99" s="9"/>
    </row>
    <row r="100" spans="7:31" x14ac:dyDescent="0.2">
      <c r="G100" s="1"/>
      <c r="H100" s="1"/>
      <c r="J100" s="1"/>
      <c r="Q100" s="1"/>
      <c r="AB100" s="9"/>
      <c r="AC100" s="9"/>
      <c r="AD100" s="9"/>
      <c r="AE100" s="9"/>
    </row>
    <row r="101" spans="7:31" x14ac:dyDescent="0.2">
      <c r="G101" s="1"/>
      <c r="H101" s="1"/>
      <c r="J101" s="1"/>
      <c r="Q101" s="1"/>
      <c r="AB101" s="9"/>
      <c r="AC101" s="9"/>
      <c r="AD101" s="9"/>
      <c r="AE101" s="9"/>
    </row>
    <row r="102" spans="7:31" x14ac:dyDescent="0.2">
      <c r="G102" s="1"/>
      <c r="H102" s="1"/>
      <c r="J102" s="1"/>
      <c r="Q102" s="1"/>
      <c r="AB102" s="9"/>
      <c r="AC102" s="9"/>
      <c r="AD102" s="9"/>
      <c r="AE102" s="9"/>
    </row>
    <row r="103" spans="7:31" x14ac:dyDescent="0.2">
      <c r="G103" s="1"/>
      <c r="H103" s="1"/>
      <c r="J103" s="1"/>
      <c r="Q103" s="1"/>
      <c r="AB103" s="9"/>
      <c r="AC103" s="9"/>
      <c r="AD103" s="9"/>
      <c r="AE103" s="9"/>
    </row>
    <row r="104" spans="7:31" x14ac:dyDescent="0.2">
      <c r="G104" s="1"/>
      <c r="H104" s="1"/>
      <c r="J104" s="1"/>
      <c r="Q104" s="1"/>
      <c r="AB104" s="9"/>
      <c r="AC104" s="9"/>
      <c r="AD104" s="9"/>
      <c r="AE104" s="9"/>
    </row>
    <row r="105" spans="7:31" x14ac:dyDescent="0.2">
      <c r="G105" s="1"/>
      <c r="H105" s="1"/>
      <c r="J105" s="1"/>
      <c r="Q105" s="1"/>
      <c r="AB105" s="9"/>
      <c r="AC105" s="9"/>
      <c r="AD105" s="9"/>
      <c r="AE105" s="9"/>
    </row>
    <row r="106" spans="7:31" x14ac:dyDescent="0.2">
      <c r="G106" s="1"/>
      <c r="H106" s="1"/>
      <c r="J106" s="1"/>
      <c r="Q106" s="1"/>
      <c r="AB106" s="9"/>
      <c r="AC106" s="9"/>
      <c r="AD106" s="9"/>
      <c r="AE106" s="9"/>
    </row>
    <row r="107" spans="7:31" x14ac:dyDescent="0.2">
      <c r="G107" s="1"/>
      <c r="H107" s="1"/>
      <c r="J107" s="1"/>
      <c r="Q107" s="1"/>
      <c r="AB107" s="9"/>
      <c r="AC107" s="9"/>
      <c r="AD107" s="9"/>
      <c r="AE107" s="9"/>
    </row>
    <row r="108" spans="7:31" x14ac:dyDescent="0.2">
      <c r="G108" s="1"/>
      <c r="H108" s="1"/>
      <c r="J108" s="1"/>
      <c r="Q108" s="1"/>
      <c r="AB108" s="9"/>
      <c r="AC108" s="9"/>
      <c r="AD108" s="9"/>
      <c r="AE108" s="9"/>
    </row>
    <row r="109" spans="7:31" x14ac:dyDescent="0.2">
      <c r="G109" s="1"/>
      <c r="H109" s="1"/>
      <c r="J109" s="1"/>
      <c r="Q109" s="1"/>
      <c r="AB109" s="9"/>
      <c r="AC109" s="9"/>
      <c r="AD109" s="9"/>
      <c r="AE109" s="9"/>
    </row>
    <row r="110" spans="7:31" x14ac:dyDescent="0.2">
      <c r="G110" s="1"/>
      <c r="H110" s="1"/>
      <c r="J110" s="1"/>
      <c r="Q110" s="1"/>
      <c r="AB110" s="9"/>
      <c r="AC110" s="9"/>
      <c r="AD110" s="9"/>
      <c r="AE110" s="9"/>
    </row>
    <row r="111" spans="7:31" x14ac:dyDescent="0.2">
      <c r="G111" s="1"/>
      <c r="H111" s="1"/>
      <c r="J111" s="1"/>
      <c r="Q111" s="1"/>
      <c r="AB111" s="9"/>
      <c r="AC111" s="9"/>
      <c r="AD111" s="9"/>
      <c r="AE111" s="9"/>
    </row>
    <row r="112" spans="7:31" x14ac:dyDescent="0.2">
      <c r="G112" s="1"/>
      <c r="H112" s="1"/>
      <c r="J112" s="1"/>
      <c r="Q112" s="1"/>
      <c r="AB112" s="9"/>
      <c r="AC112" s="9"/>
      <c r="AD112" s="9"/>
      <c r="AE112" s="9"/>
    </row>
    <row r="113" spans="7:31" x14ac:dyDescent="0.2">
      <c r="G113" s="1"/>
      <c r="H113" s="1"/>
      <c r="J113" s="1"/>
      <c r="Q113" s="1"/>
      <c r="AB113" s="9"/>
      <c r="AC113" s="9"/>
      <c r="AD113" s="9"/>
      <c r="AE113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0"/>
  <sheetViews>
    <sheetView workbookViewId="0">
      <selection activeCell="J3" sqref="J3"/>
    </sheetView>
  </sheetViews>
  <sheetFormatPr defaultRowHeight="12.75" x14ac:dyDescent="0.2"/>
  <cols>
    <col min="1" max="1" width="7.140625" style="8" customWidth="1"/>
    <col min="2" max="3" width="5" style="8" customWidth="1"/>
    <col min="4" max="4" width="4.42578125" style="8" customWidth="1"/>
    <col min="5" max="5" width="3.28515625" style="8" customWidth="1"/>
    <col min="6" max="6" width="3.5703125" style="8" customWidth="1"/>
    <col min="7" max="7" width="3.28515625" style="8" bestFit="1" customWidth="1"/>
    <col min="8" max="8" width="4" style="218" bestFit="1" customWidth="1"/>
    <col min="9" max="9" width="9.85546875" style="218" customWidth="1"/>
    <col min="10" max="10" width="45.85546875" style="221" customWidth="1"/>
    <col min="11" max="11" width="3.28515625" style="221" customWidth="1"/>
    <col min="12" max="12" width="10.28515625" style="8" customWidth="1"/>
    <col min="13" max="13" width="3.28515625" style="1" customWidth="1"/>
    <col min="14" max="14" width="5" style="6" customWidth="1"/>
    <col min="15" max="15" width="8" style="1" bestFit="1" customWidth="1"/>
    <col min="16" max="34" width="3.7109375" style="1" customWidth="1"/>
    <col min="35" max="35" width="14.42578125" style="1" customWidth="1"/>
    <col min="36" max="36" width="29.140625" style="1" customWidth="1"/>
    <col min="37" max="37" width="3.28515625" style="8" bestFit="1" customWidth="1"/>
    <col min="38" max="38" width="3.28515625" style="8" customWidth="1"/>
    <col min="39" max="39" width="31.5703125" style="9" bestFit="1" customWidth="1"/>
    <col min="40" max="16384" width="9.140625" style="9"/>
  </cols>
  <sheetData>
    <row r="1" spans="1:38" s="8" customFormat="1" ht="15.75" x14ac:dyDescent="0.25">
      <c r="H1" s="218"/>
      <c r="I1" s="219" t="s">
        <v>0</v>
      </c>
      <c r="J1" s="220" t="s">
        <v>1</v>
      </c>
      <c r="K1" s="221"/>
      <c r="M1" s="1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s="8" customFormat="1" x14ac:dyDescent="0.2">
      <c r="G2" s="222"/>
      <c r="H2" s="218"/>
      <c r="I2" s="218"/>
      <c r="J2" s="223" t="s">
        <v>283</v>
      </c>
      <c r="K2" s="221"/>
      <c r="M2" s="1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3"/>
      <c r="AL2" s="14"/>
    </row>
    <row r="3" spans="1:38" s="8" customFormat="1" ht="284.25" x14ac:dyDescent="0.2">
      <c r="A3" s="16" t="s">
        <v>3</v>
      </c>
      <c r="B3" s="16" t="s">
        <v>4</v>
      </c>
      <c r="C3" s="16" t="s">
        <v>284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5" t="s">
        <v>15</v>
      </c>
      <c r="O3" s="16" t="s">
        <v>16</v>
      </c>
      <c r="P3" s="224" t="s">
        <v>59</v>
      </c>
      <c r="Q3" s="224" t="s">
        <v>100</v>
      </c>
      <c r="R3" s="224" t="s">
        <v>285</v>
      </c>
      <c r="S3" s="224" t="s">
        <v>286</v>
      </c>
      <c r="T3" s="225" t="s">
        <v>151</v>
      </c>
      <c r="U3" s="225" t="s">
        <v>287</v>
      </c>
      <c r="V3" s="225" t="s">
        <v>186</v>
      </c>
      <c r="W3" s="225" t="s">
        <v>288</v>
      </c>
      <c r="X3" s="225" t="s">
        <v>192</v>
      </c>
      <c r="Y3" s="225" t="s">
        <v>289</v>
      </c>
      <c r="Z3" s="225" t="s">
        <v>290</v>
      </c>
      <c r="AA3" s="226" t="s">
        <v>291</v>
      </c>
      <c r="AB3" s="16" t="s">
        <v>265</v>
      </c>
      <c r="AC3" s="16" t="s">
        <v>260</v>
      </c>
      <c r="AD3" s="16" t="s">
        <v>125</v>
      </c>
      <c r="AE3" s="227" t="s">
        <v>292</v>
      </c>
      <c r="AF3" s="227" t="s">
        <v>293</v>
      </c>
      <c r="AG3" s="227" t="s">
        <v>294</v>
      </c>
      <c r="AH3" s="227" t="s">
        <v>295</v>
      </c>
      <c r="AI3" s="16" t="s">
        <v>17</v>
      </c>
      <c r="AJ3" s="16" t="s">
        <v>18</v>
      </c>
      <c r="AK3" s="22" t="s">
        <v>47</v>
      </c>
      <c r="AL3" s="23" t="s">
        <v>48</v>
      </c>
    </row>
    <row r="4" spans="1:38" x14ac:dyDescent="0.2">
      <c r="A4" s="201" t="s">
        <v>49</v>
      </c>
      <c r="B4" s="228" t="s">
        <v>50</v>
      </c>
      <c r="C4" s="228" t="s">
        <v>50</v>
      </c>
      <c r="D4" s="229">
        <v>2010</v>
      </c>
      <c r="E4" s="201" t="s">
        <v>296</v>
      </c>
      <c r="F4" s="201" t="s">
        <v>52</v>
      </c>
      <c r="G4" s="201" t="s">
        <v>53</v>
      </c>
      <c r="H4" s="27" t="s">
        <v>54</v>
      </c>
      <c r="I4" s="28" t="s">
        <v>55</v>
      </c>
      <c r="J4" s="36" t="s">
        <v>56</v>
      </c>
      <c r="K4" s="30"/>
      <c r="L4" s="34" t="s">
        <v>57</v>
      </c>
      <c r="M4" s="24">
        <v>6</v>
      </c>
      <c r="N4" s="24">
        <v>63</v>
      </c>
      <c r="O4" s="24"/>
      <c r="P4" s="230">
        <v>6</v>
      </c>
      <c r="Q4" s="230"/>
      <c r="R4" s="230"/>
      <c r="S4" s="230"/>
      <c r="T4" s="45"/>
      <c r="U4" s="45"/>
      <c r="V4" s="45"/>
      <c r="W4" s="45"/>
      <c r="X4" s="45"/>
      <c r="Y4" s="45"/>
      <c r="Z4" s="45"/>
      <c r="AA4" s="231"/>
      <c r="AB4" s="34"/>
      <c r="AC4" s="34"/>
      <c r="AD4" s="34"/>
      <c r="AE4" s="232"/>
      <c r="AF4" s="232"/>
      <c r="AG4" s="232"/>
      <c r="AH4" s="232"/>
      <c r="AI4" s="34" t="s">
        <v>58</v>
      </c>
      <c r="AJ4" s="36" t="s">
        <v>59</v>
      </c>
      <c r="AK4" s="46" t="s">
        <v>64</v>
      </c>
      <c r="AL4" s="46" t="s">
        <v>64</v>
      </c>
    </row>
    <row r="5" spans="1:38" x14ac:dyDescent="0.2">
      <c r="A5" s="201" t="s">
        <v>49</v>
      </c>
      <c r="B5" s="228" t="s">
        <v>50</v>
      </c>
      <c r="C5" s="228" t="s">
        <v>50</v>
      </c>
      <c r="D5" s="229">
        <v>2010</v>
      </c>
      <c r="E5" s="201" t="s">
        <v>296</v>
      </c>
      <c r="F5" s="201" t="s">
        <v>52</v>
      </c>
      <c r="G5" s="201" t="s">
        <v>53</v>
      </c>
      <c r="H5" s="27" t="s">
        <v>54</v>
      </c>
      <c r="I5" s="28" t="s">
        <v>65</v>
      </c>
      <c r="J5" s="36" t="s">
        <v>66</v>
      </c>
      <c r="K5" s="30"/>
      <c r="L5" s="34" t="s">
        <v>67</v>
      </c>
      <c r="M5" s="24">
        <v>6</v>
      </c>
      <c r="N5" s="24">
        <v>63</v>
      </c>
      <c r="O5" s="24"/>
      <c r="P5" s="230"/>
      <c r="Q5" s="230"/>
      <c r="R5" s="230"/>
      <c r="S5" s="230"/>
      <c r="T5" s="45"/>
      <c r="U5" s="45"/>
      <c r="V5" s="45"/>
      <c r="W5" s="45"/>
      <c r="X5" s="45"/>
      <c r="Y5" s="45"/>
      <c r="Z5" s="45"/>
      <c r="AA5" s="231">
        <v>6</v>
      </c>
      <c r="AB5" s="34"/>
      <c r="AC5" s="34"/>
      <c r="AD5" s="34"/>
      <c r="AE5" s="232"/>
      <c r="AF5" s="232"/>
      <c r="AG5" s="232"/>
      <c r="AH5" s="232"/>
      <c r="AI5" s="34" t="s">
        <v>68</v>
      </c>
      <c r="AJ5" s="36" t="s">
        <v>68</v>
      </c>
      <c r="AK5" s="46" t="s">
        <v>64</v>
      </c>
      <c r="AL5" s="46" t="s">
        <v>64</v>
      </c>
    </row>
    <row r="6" spans="1:38" x14ac:dyDescent="0.2">
      <c r="A6" s="201" t="s">
        <v>49</v>
      </c>
      <c r="B6" s="228" t="s">
        <v>50</v>
      </c>
      <c r="C6" s="228" t="s">
        <v>50</v>
      </c>
      <c r="D6" s="229">
        <v>2010</v>
      </c>
      <c r="E6" s="201" t="s">
        <v>296</v>
      </c>
      <c r="F6" s="201" t="s">
        <v>52</v>
      </c>
      <c r="G6" s="201" t="s">
        <v>53</v>
      </c>
      <c r="H6" s="51">
        <v>2</v>
      </c>
      <c r="I6" s="28" t="s">
        <v>75</v>
      </c>
      <c r="J6" s="36" t="s">
        <v>76</v>
      </c>
      <c r="K6" s="30"/>
      <c r="L6" s="34" t="s">
        <v>77</v>
      </c>
      <c r="M6" s="24">
        <v>6</v>
      </c>
      <c r="N6" s="24">
        <v>63</v>
      </c>
      <c r="O6" s="24"/>
      <c r="P6" s="230"/>
      <c r="Q6" s="230"/>
      <c r="R6" s="230"/>
      <c r="S6" s="230"/>
      <c r="T6" s="45"/>
      <c r="U6" s="45"/>
      <c r="V6" s="45"/>
      <c r="W6" s="45"/>
      <c r="X6" s="45"/>
      <c r="Y6" s="45"/>
      <c r="Z6" s="45">
        <v>9</v>
      </c>
      <c r="AA6" s="231"/>
      <c r="AB6" s="34"/>
      <c r="AC6" s="34"/>
      <c r="AD6" s="34"/>
      <c r="AE6" s="232"/>
      <c r="AF6" s="232"/>
      <c r="AG6" s="232"/>
      <c r="AH6" s="232"/>
      <c r="AI6" s="34" t="s">
        <v>78</v>
      </c>
      <c r="AJ6" s="36" t="s">
        <v>79</v>
      </c>
      <c r="AK6" s="46" t="s">
        <v>64</v>
      </c>
      <c r="AL6" s="46" t="s">
        <v>64</v>
      </c>
    </row>
    <row r="7" spans="1:38" ht="25.5" x14ac:dyDescent="0.2">
      <c r="A7" s="201" t="s">
        <v>49</v>
      </c>
      <c r="B7" s="228" t="s">
        <v>50</v>
      </c>
      <c r="C7" s="228" t="s">
        <v>50</v>
      </c>
      <c r="D7" s="229">
        <v>2010</v>
      </c>
      <c r="E7" s="201" t="s">
        <v>296</v>
      </c>
      <c r="F7" s="201" t="s">
        <v>52</v>
      </c>
      <c r="G7" s="201" t="s">
        <v>53</v>
      </c>
      <c r="H7" s="233" t="s">
        <v>86</v>
      </c>
      <c r="I7" s="28" t="s">
        <v>87</v>
      </c>
      <c r="J7" s="61" t="s">
        <v>88</v>
      </c>
      <c r="K7" s="62"/>
      <c r="L7" s="61" t="s">
        <v>89</v>
      </c>
      <c r="M7" s="63" t="s">
        <v>90</v>
      </c>
      <c r="N7" s="24">
        <v>155</v>
      </c>
      <c r="O7" s="24"/>
      <c r="P7" s="230"/>
      <c r="Q7" s="230"/>
      <c r="R7" s="230"/>
      <c r="S7" s="230">
        <v>9</v>
      </c>
      <c r="T7" s="45">
        <v>3</v>
      </c>
      <c r="U7" s="45"/>
      <c r="V7" s="45"/>
      <c r="W7" s="45"/>
      <c r="X7" s="45"/>
      <c r="Y7" s="45"/>
      <c r="Z7" s="45"/>
      <c r="AA7" s="231"/>
      <c r="AB7" s="34"/>
      <c r="AC7" s="34"/>
      <c r="AD7" s="34"/>
      <c r="AE7" s="232"/>
      <c r="AF7" s="232"/>
      <c r="AG7" s="232"/>
      <c r="AH7" s="232"/>
      <c r="AI7" s="34" t="s">
        <v>58</v>
      </c>
      <c r="AJ7" s="36" t="s">
        <v>91</v>
      </c>
      <c r="AK7" s="46" t="s">
        <v>64</v>
      </c>
      <c r="AL7" s="46" t="s">
        <v>64</v>
      </c>
    </row>
    <row r="8" spans="1:38" ht="25.5" x14ac:dyDescent="0.2">
      <c r="A8" s="201" t="s">
        <v>49</v>
      </c>
      <c r="B8" s="228" t="s">
        <v>50</v>
      </c>
      <c r="C8" s="228" t="s">
        <v>50</v>
      </c>
      <c r="D8" s="229">
        <v>2010</v>
      </c>
      <c r="E8" s="201" t="s">
        <v>296</v>
      </c>
      <c r="F8" s="201" t="s">
        <v>52</v>
      </c>
      <c r="G8" s="201" t="s">
        <v>53</v>
      </c>
      <c r="H8" s="27" t="s">
        <v>96</v>
      </c>
      <c r="I8" s="28" t="s">
        <v>97</v>
      </c>
      <c r="J8" s="36" t="s">
        <v>98</v>
      </c>
      <c r="K8" s="30"/>
      <c r="L8" s="34" t="s">
        <v>99</v>
      </c>
      <c r="M8" s="24">
        <v>6</v>
      </c>
      <c r="N8" s="24">
        <v>63</v>
      </c>
      <c r="O8" s="24">
        <v>6</v>
      </c>
      <c r="P8" s="230"/>
      <c r="Q8" s="230">
        <v>6</v>
      </c>
      <c r="R8" s="230"/>
      <c r="S8" s="230"/>
      <c r="T8" s="45"/>
      <c r="U8" s="45"/>
      <c r="V8" s="45"/>
      <c r="W8" s="45"/>
      <c r="X8" s="45"/>
      <c r="Y8" s="45"/>
      <c r="Z8" s="45"/>
      <c r="AA8" s="231"/>
      <c r="AB8" s="34"/>
      <c r="AC8" s="34"/>
      <c r="AD8" s="34"/>
      <c r="AE8" s="232"/>
      <c r="AF8" s="232"/>
      <c r="AG8" s="232"/>
      <c r="AH8" s="232"/>
      <c r="AI8" s="34" t="s">
        <v>58</v>
      </c>
      <c r="AJ8" s="36" t="s">
        <v>100</v>
      </c>
      <c r="AK8" s="46" t="s">
        <v>64</v>
      </c>
      <c r="AL8" s="46" t="s">
        <v>64</v>
      </c>
    </row>
    <row r="9" spans="1:38" x14ac:dyDescent="0.2">
      <c r="A9" s="201" t="s">
        <v>49</v>
      </c>
      <c r="B9" s="228" t="s">
        <v>50</v>
      </c>
      <c r="C9" s="228" t="s">
        <v>50</v>
      </c>
      <c r="D9" s="229">
        <v>2010</v>
      </c>
      <c r="E9" s="201" t="s">
        <v>296</v>
      </c>
      <c r="F9" s="201" t="s">
        <v>52</v>
      </c>
      <c r="G9" s="201" t="s">
        <v>53</v>
      </c>
      <c r="H9" s="233" t="s">
        <v>86</v>
      </c>
      <c r="I9" s="28" t="s">
        <v>108</v>
      </c>
      <c r="J9" s="61" t="s">
        <v>109</v>
      </c>
      <c r="K9" s="30"/>
      <c r="L9" s="34" t="s">
        <v>110</v>
      </c>
      <c r="M9" s="24">
        <v>12</v>
      </c>
      <c r="N9" s="24">
        <v>155</v>
      </c>
      <c r="O9" s="24"/>
      <c r="P9" s="230"/>
      <c r="Q9" s="230"/>
      <c r="R9" s="230">
        <v>9</v>
      </c>
      <c r="S9" s="230"/>
      <c r="T9" s="45"/>
      <c r="U9" s="45"/>
      <c r="V9" s="45"/>
      <c r="W9" s="45"/>
      <c r="X9" s="45"/>
      <c r="Y9" s="45"/>
      <c r="Z9" s="45"/>
      <c r="AA9" s="231"/>
      <c r="AB9" s="34"/>
      <c r="AC9" s="34"/>
      <c r="AD9" s="34"/>
      <c r="AE9" s="232"/>
      <c r="AF9" s="232"/>
      <c r="AG9" s="232"/>
      <c r="AH9" s="232"/>
      <c r="AI9" s="34" t="s">
        <v>58</v>
      </c>
      <c r="AJ9" s="36" t="s">
        <v>111</v>
      </c>
      <c r="AK9" s="46" t="s">
        <v>64</v>
      </c>
      <c r="AL9" s="46" t="s">
        <v>64</v>
      </c>
    </row>
    <row r="10" spans="1:38" x14ac:dyDescent="0.2">
      <c r="A10" s="201" t="s">
        <v>49</v>
      </c>
      <c r="B10" s="228" t="s">
        <v>50</v>
      </c>
      <c r="C10" s="228" t="s">
        <v>50</v>
      </c>
      <c r="D10" s="229">
        <v>2010</v>
      </c>
      <c r="E10" s="201" t="s">
        <v>296</v>
      </c>
      <c r="F10" s="201" t="s">
        <v>52</v>
      </c>
      <c r="G10" s="201" t="s">
        <v>53</v>
      </c>
      <c r="H10" s="27" t="s">
        <v>96</v>
      </c>
      <c r="I10" s="28" t="s">
        <v>114</v>
      </c>
      <c r="J10" s="36" t="s">
        <v>115</v>
      </c>
      <c r="K10" s="30"/>
      <c r="L10" s="34" t="s">
        <v>116</v>
      </c>
      <c r="M10" s="24">
        <v>6</v>
      </c>
      <c r="N10" s="24">
        <v>63</v>
      </c>
      <c r="O10" s="24"/>
      <c r="P10" s="230">
        <v>6</v>
      </c>
      <c r="Q10" s="230"/>
      <c r="R10" s="230"/>
      <c r="S10" s="230"/>
      <c r="T10" s="45"/>
      <c r="U10" s="45"/>
      <c r="V10" s="45"/>
      <c r="W10" s="45"/>
      <c r="X10" s="45"/>
      <c r="Y10" s="45"/>
      <c r="Z10" s="45"/>
      <c r="AA10" s="231"/>
      <c r="AB10" s="34"/>
      <c r="AC10" s="34"/>
      <c r="AD10" s="34"/>
      <c r="AE10" s="232"/>
      <c r="AF10" s="232"/>
      <c r="AG10" s="232"/>
      <c r="AH10" s="232"/>
      <c r="AI10" s="34" t="s">
        <v>58</v>
      </c>
      <c r="AJ10" s="36" t="s">
        <v>59</v>
      </c>
      <c r="AK10" s="46" t="s">
        <v>64</v>
      </c>
      <c r="AL10" s="46" t="s">
        <v>64</v>
      </c>
    </row>
    <row r="11" spans="1:38" ht="13.5" thickBot="1" x14ac:dyDescent="0.25">
      <c r="A11" s="234" t="s">
        <v>49</v>
      </c>
      <c r="B11" s="235" t="s">
        <v>50</v>
      </c>
      <c r="C11" s="235" t="s">
        <v>50</v>
      </c>
      <c r="D11" s="236">
        <v>2010</v>
      </c>
      <c r="E11" s="234" t="s">
        <v>296</v>
      </c>
      <c r="F11" s="234" t="s">
        <v>52</v>
      </c>
      <c r="G11" s="234" t="s">
        <v>53</v>
      </c>
      <c r="H11" s="80"/>
      <c r="I11" s="81" t="s">
        <v>122</v>
      </c>
      <c r="J11" s="82" t="s">
        <v>123</v>
      </c>
      <c r="K11" s="83"/>
      <c r="L11" s="87"/>
      <c r="M11" s="77">
        <v>3</v>
      </c>
      <c r="N11" s="237"/>
      <c r="O11" s="77"/>
      <c r="P11" s="238"/>
      <c r="Q11" s="238"/>
      <c r="R11" s="238"/>
      <c r="S11" s="238"/>
      <c r="T11" s="144"/>
      <c r="U11" s="144"/>
      <c r="V11" s="144"/>
      <c r="W11" s="144"/>
      <c r="X11" s="144"/>
      <c r="Y11" s="144"/>
      <c r="Z11" s="144"/>
      <c r="AA11" s="239"/>
      <c r="AB11" s="87"/>
      <c r="AC11" s="87"/>
      <c r="AD11" s="87">
        <v>3</v>
      </c>
      <c r="AE11" s="240"/>
      <c r="AF11" s="240"/>
      <c r="AG11" s="240"/>
      <c r="AH11" s="240"/>
      <c r="AI11" s="179" t="s">
        <v>124</v>
      </c>
      <c r="AJ11" s="83" t="s">
        <v>125</v>
      </c>
      <c r="AK11" s="95" t="s">
        <v>64</v>
      </c>
      <c r="AL11" s="95" t="s">
        <v>64</v>
      </c>
    </row>
    <row r="12" spans="1:38" ht="25.5" x14ac:dyDescent="0.2">
      <c r="A12" s="241" t="s">
        <v>49</v>
      </c>
      <c r="B12" s="242" t="s">
        <v>50</v>
      </c>
      <c r="C12" s="242" t="s">
        <v>297</v>
      </c>
      <c r="D12" s="243">
        <v>2010</v>
      </c>
      <c r="E12" s="241" t="s">
        <v>296</v>
      </c>
      <c r="F12" s="241" t="s">
        <v>52</v>
      </c>
      <c r="G12" s="24" t="s">
        <v>128</v>
      </c>
      <c r="H12" s="27" t="s">
        <v>96</v>
      </c>
      <c r="I12" s="99" t="s">
        <v>129</v>
      </c>
      <c r="J12" s="29" t="s">
        <v>130</v>
      </c>
      <c r="K12" s="100"/>
      <c r="L12" s="31" t="s">
        <v>95</v>
      </c>
      <c r="M12" s="24">
        <v>6</v>
      </c>
      <c r="N12" s="24">
        <v>63</v>
      </c>
      <c r="O12" s="24"/>
      <c r="P12" s="244"/>
      <c r="Q12" s="244"/>
      <c r="R12" s="244"/>
      <c r="S12" s="244">
        <v>6</v>
      </c>
      <c r="T12" s="119"/>
      <c r="U12" s="119"/>
      <c r="V12" s="119"/>
      <c r="W12" s="119"/>
      <c r="X12" s="119"/>
      <c r="Y12" s="119"/>
      <c r="Z12" s="119"/>
      <c r="AA12" s="245"/>
      <c r="AB12" s="53"/>
      <c r="AC12" s="53"/>
      <c r="AD12" s="53"/>
      <c r="AE12" s="246"/>
      <c r="AF12" s="246"/>
      <c r="AG12" s="246"/>
      <c r="AH12" s="246"/>
      <c r="AI12" s="34" t="s">
        <v>58</v>
      </c>
      <c r="AJ12" s="36" t="s">
        <v>91</v>
      </c>
      <c r="AK12" s="105" t="s">
        <v>64</v>
      </c>
      <c r="AL12" s="105" t="s">
        <v>64</v>
      </c>
    </row>
    <row r="13" spans="1:38" x14ac:dyDescent="0.2">
      <c r="A13" s="201" t="s">
        <v>49</v>
      </c>
      <c r="B13" s="228" t="s">
        <v>50</v>
      </c>
      <c r="C13" s="242" t="s">
        <v>297</v>
      </c>
      <c r="D13" s="229">
        <v>2010</v>
      </c>
      <c r="E13" s="201" t="s">
        <v>296</v>
      </c>
      <c r="F13" s="201" t="s">
        <v>52</v>
      </c>
      <c r="G13" s="201" t="s">
        <v>128</v>
      </c>
      <c r="H13" s="27" t="s">
        <v>54</v>
      </c>
      <c r="I13" s="28" t="s">
        <v>135</v>
      </c>
      <c r="J13" s="247" t="s">
        <v>136</v>
      </c>
      <c r="K13" s="247"/>
      <c r="L13" s="31" t="s">
        <v>57</v>
      </c>
      <c r="M13" s="24">
        <v>6</v>
      </c>
      <c r="N13" s="24">
        <v>63</v>
      </c>
      <c r="O13" s="24"/>
      <c r="P13" s="230">
        <v>6</v>
      </c>
      <c r="Q13" s="230"/>
      <c r="R13" s="230"/>
      <c r="S13" s="230"/>
      <c r="T13" s="45"/>
      <c r="U13" s="45"/>
      <c r="V13" s="45"/>
      <c r="W13" s="45"/>
      <c r="X13" s="45"/>
      <c r="Y13" s="45"/>
      <c r="Z13" s="45"/>
      <c r="AA13" s="231"/>
      <c r="AB13" s="34"/>
      <c r="AC13" s="34"/>
      <c r="AD13" s="34"/>
      <c r="AE13" s="232"/>
      <c r="AF13" s="232"/>
      <c r="AG13" s="232"/>
      <c r="AH13" s="232"/>
      <c r="AI13" s="34" t="s">
        <v>58</v>
      </c>
      <c r="AJ13" s="36" t="s">
        <v>59</v>
      </c>
      <c r="AK13" s="46" t="s">
        <v>64</v>
      </c>
      <c r="AL13" s="46" t="s">
        <v>64</v>
      </c>
    </row>
    <row r="14" spans="1:38" x14ac:dyDescent="0.2">
      <c r="A14" s="201" t="s">
        <v>49</v>
      </c>
      <c r="B14" s="228" t="s">
        <v>50</v>
      </c>
      <c r="C14" s="242" t="s">
        <v>297</v>
      </c>
      <c r="D14" s="229">
        <v>2010</v>
      </c>
      <c r="E14" s="201" t="s">
        <v>296</v>
      </c>
      <c r="F14" s="201" t="s">
        <v>52</v>
      </c>
      <c r="G14" s="201" t="s">
        <v>128</v>
      </c>
      <c r="H14" s="27" t="s">
        <v>96</v>
      </c>
      <c r="I14" s="28" t="s">
        <v>139</v>
      </c>
      <c r="J14" s="247" t="s">
        <v>140</v>
      </c>
      <c r="K14" s="247"/>
      <c r="L14" s="31" t="s">
        <v>141</v>
      </c>
      <c r="M14" s="24">
        <v>6</v>
      </c>
      <c r="N14" s="24">
        <v>63</v>
      </c>
      <c r="O14" s="24"/>
      <c r="P14" s="230">
        <v>6</v>
      </c>
      <c r="Q14" s="230"/>
      <c r="R14" s="230"/>
      <c r="S14" s="230"/>
      <c r="T14" s="45"/>
      <c r="U14" s="45"/>
      <c r="V14" s="45"/>
      <c r="W14" s="45"/>
      <c r="X14" s="45"/>
      <c r="Y14" s="45"/>
      <c r="Z14" s="45"/>
      <c r="AA14" s="231"/>
      <c r="AB14" s="34"/>
      <c r="AC14" s="34"/>
      <c r="AD14" s="34"/>
      <c r="AE14" s="232"/>
      <c r="AF14" s="232"/>
      <c r="AG14" s="232"/>
      <c r="AH14" s="232"/>
      <c r="AI14" s="34" t="s">
        <v>58</v>
      </c>
      <c r="AJ14" s="36" t="s">
        <v>59</v>
      </c>
      <c r="AK14" s="46" t="s">
        <v>64</v>
      </c>
      <c r="AL14" s="46"/>
    </row>
    <row r="15" spans="1:38" ht="25.5" x14ac:dyDescent="0.2">
      <c r="A15" s="201" t="s">
        <v>49</v>
      </c>
      <c r="B15" s="228" t="s">
        <v>50</v>
      </c>
      <c r="C15" s="242" t="s">
        <v>297</v>
      </c>
      <c r="D15" s="229">
        <v>2010</v>
      </c>
      <c r="E15" s="201" t="s">
        <v>296</v>
      </c>
      <c r="F15" s="201" t="s">
        <v>52</v>
      </c>
      <c r="G15" s="201" t="s">
        <v>128</v>
      </c>
      <c r="H15" s="248">
        <v>1</v>
      </c>
      <c r="I15" s="28" t="s">
        <v>148</v>
      </c>
      <c r="J15" s="61" t="s">
        <v>298</v>
      </c>
      <c r="K15" s="249"/>
      <c r="L15" s="249" t="s">
        <v>299</v>
      </c>
      <c r="M15" s="63" t="s">
        <v>90</v>
      </c>
      <c r="N15" s="24">
        <v>155</v>
      </c>
      <c r="O15" s="24"/>
      <c r="P15" s="230"/>
      <c r="Q15" s="230"/>
      <c r="R15" s="230"/>
      <c r="S15" s="230">
        <v>3</v>
      </c>
      <c r="T15" s="45">
        <v>9</v>
      </c>
      <c r="U15" s="45"/>
      <c r="V15" s="45"/>
      <c r="W15" s="45"/>
      <c r="X15" s="45"/>
      <c r="Y15" s="45"/>
      <c r="Z15" s="45"/>
      <c r="AA15" s="231"/>
      <c r="AB15" s="34"/>
      <c r="AC15" s="34"/>
      <c r="AD15" s="34"/>
      <c r="AE15" s="232"/>
      <c r="AF15" s="232"/>
      <c r="AG15" s="232"/>
      <c r="AH15" s="232"/>
      <c r="AI15" s="34" t="s">
        <v>78</v>
      </c>
      <c r="AJ15" s="36" t="s">
        <v>151</v>
      </c>
      <c r="AK15" s="46" t="s">
        <v>64</v>
      </c>
      <c r="AL15" s="46" t="s">
        <v>64</v>
      </c>
    </row>
    <row r="16" spans="1:38" ht="25.5" x14ac:dyDescent="0.2">
      <c r="A16" s="201" t="s">
        <v>49</v>
      </c>
      <c r="B16" s="228" t="s">
        <v>50</v>
      </c>
      <c r="C16" s="242" t="s">
        <v>297</v>
      </c>
      <c r="D16" s="229">
        <v>2010</v>
      </c>
      <c r="E16" s="201" t="s">
        <v>296</v>
      </c>
      <c r="F16" s="201" t="s">
        <v>52</v>
      </c>
      <c r="G16" s="201" t="s">
        <v>128</v>
      </c>
      <c r="H16" s="248">
        <v>2</v>
      </c>
      <c r="I16" s="28" t="s">
        <v>155</v>
      </c>
      <c r="J16" s="36" t="s">
        <v>156</v>
      </c>
      <c r="K16" s="110"/>
      <c r="L16" s="34" t="s">
        <v>157</v>
      </c>
      <c r="M16" s="24">
        <v>12</v>
      </c>
      <c r="N16" s="24">
        <v>155</v>
      </c>
      <c r="O16" s="24"/>
      <c r="P16" s="230"/>
      <c r="Q16" s="230"/>
      <c r="R16" s="230"/>
      <c r="S16" s="230"/>
      <c r="T16" s="45"/>
      <c r="U16" s="45"/>
      <c r="V16" s="45"/>
      <c r="W16" s="45">
        <v>12</v>
      </c>
      <c r="X16" s="45"/>
      <c r="Y16" s="45"/>
      <c r="Z16" s="45"/>
      <c r="AA16" s="231"/>
      <c r="AB16" s="34"/>
      <c r="AC16" s="34"/>
      <c r="AD16" s="34"/>
      <c r="AE16" s="232"/>
      <c r="AF16" s="232"/>
      <c r="AG16" s="232"/>
      <c r="AH16" s="232"/>
      <c r="AI16" s="34" t="s">
        <v>78</v>
      </c>
      <c r="AJ16" s="247" t="s">
        <v>158</v>
      </c>
      <c r="AK16" s="46" t="s">
        <v>64</v>
      </c>
      <c r="AL16" s="46" t="s">
        <v>64</v>
      </c>
    </row>
    <row r="17" spans="1:38" ht="26.25" thickBot="1" x14ac:dyDescent="0.25">
      <c r="A17" s="234" t="s">
        <v>49</v>
      </c>
      <c r="B17" s="235" t="s">
        <v>50</v>
      </c>
      <c r="C17" s="235" t="s">
        <v>297</v>
      </c>
      <c r="D17" s="236">
        <v>2010</v>
      </c>
      <c r="E17" s="234" t="s">
        <v>296</v>
      </c>
      <c r="F17" s="234" t="s">
        <v>52</v>
      </c>
      <c r="G17" s="234" t="s">
        <v>128</v>
      </c>
      <c r="H17" s="112" t="s">
        <v>86</v>
      </c>
      <c r="I17" s="81" t="s">
        <v>161</v>
      </c>
      <c r="J17" s="250" t="s">
        <v>162</v>
      </c>
      <c r="K17" s="250"/>
      <c r="L17" s="87" t="s">
        <v>163</v>
      </c>
      <c r="M17" s="77">
        <v>9</v>
      </c>
      <c r="N17" s="77">
        <v>95</v>
      </c>
      <c r="O17" s="77"/>
      <c r="P17" s="238"/>
      <c r="Q17" s="238">
        <v>9</v>
      </c>
      <c r="R17" s="238"/>
      <c r="S17" s="238"/>
      <c r="T17" s="144"/>
      <c r="U17" s="144"/>
      <c r="V17" s="144"/>
      <c r="W17" s="144"/>
      <c r="X17" s="144"/>
      <c r="Y17" s="144"/>
      <c r="Z17" s="144"/>
      <c r="AA17" s="239"/>
      <c r="AB17" s="87"/>
      <c r="AC17" s="87"/>
      <c r="AD17" s="87"/>
      <c r="AE17" s="240"/>
      <c r="AF17" s="240"/>
      <c r="AG17" s="240"/>
      <c r="AH17" s="240"/>
      <c r="AI17" s="84" t="s">
        <v>58</v>
      </c>
      <c r="AJ17" s="82" t="s">
        <v>100</v>
      </c>
      <c r="AK17" s="95" t="s">
        <v>64</v>
      </c>
      <c r="AL17" s="95" t="s">
        <v>64</v>
      </c>
    </row>
    <row r="18" spans="1:38" x14ac:dyDescent="0.2">
      <c r="A18" s="241" t="s">
        <v>49</v>
      </c>
      <c r="B18" s="242" t="s">
        <v>50</v>
      </c>
      <c r="C18" s="242" t="s">
        <v>300</v>
      </c>
      <c r="D18" s="243">
        <v>2010</v>
      </c>
      <c r="E18" s="241" t="s">
        <v>296</v>
      </c>
      <c r="F18" s="241" t="s">
        <v>52</v>
      </c>
      <c r="G18" s="96" t="s">
        <v>167</v>
      </c>
      <c r="H18" s="27" t="s">
        <v>54</v>
      </c>
      <c r="I18" s="99" t="s">
        <v>168</v>
      </c>
      <c r="J18" s="251" t="s">
        <v>169</v>
      </c>
      <c r="K18" s="251"/>
      <c r="L18" s="53" t="s">
        <v>95</v>
      </c>
      <c r="M18" s="96">
        <v>6</v>
      </c>
      <c r="N18" s="96">
        <v>63</v>
      </c>
      <c r="O18" s="96"/>
      <c r="P18" s="244"/>
      <c r="Q18" s="244"/>
      <c r="R18" s="244"/>
      <c r="S18" s="244"/>
      <c r="T18" s="119"/>
      <c r="U18" s="119"/>
      <c r="V18" s="119"/>
      <c r="W18" s="119"/>
      <c r="X18" s="119"/>
      <c r="Y18" s="119"/>
      <c r="Z18" s="119"/>
      <c r="AA18" s="245">
        <v>6</v>
      </c>
      <c r="AB18" s="53"/>
      <c r="AC18" s="53"/>
      <c r="AD18" s="53"/>
      <c r="AE18" s="246"/>
      <c r="AF18" s="246"/>
      <c r="AG18" s="246"/>
      <c r="AH18" s="246"/>
      <c r="AI18" s="34" t="s">
        <v>68</v>
      </c>
      <c r="AJ18" s="36" t="s">
        <v>68</v>
      </c>
      <c r="AK18" s="122" t="s">
        <v>64</v>
      </c>
      <c r="AL18" s="122" t="s">
        <v>64</v>
      </c>
    </row>
    <row r="19" spans="1:38" x14ac:dyDescent="0.2">
      <c r="A19" s="201" t="s">
        <v>49</v>
      </c>
      <c r="B19" s="228" t="s">
        <v>50</v>
      </c>
      <c r="C19" s="242" t="s">
        <v>300</v>
      </c>
      <c r="D19" s="229">
        <v>2010</v>
      </c>
      <c r="E19" s="201" t="s">
        <v>296</v>
      </c>
      <c r="F19" s="201" t="s">
        <v>52</v>
      </c>
      <c r="G19" s="96" t="s">
        <v>167</v>
      </c>
      <c r="H19" s="27" t="s">
        <v>96</v>
      </c>
      <c r="I19" s="28" t="s">
        <v>170</v>
      </c>
      <c r="J19" s="251" t="s">
        <v>171</v>
      </c>
      <c r="K19" s="251"/>
      <c r="L19" s="53" t="s">
        <v>172</v>
      </c>
      <c r="M19" s="96">
        <v>9</v>
      </c>
      <c r="N19" s="96">
        <v>95</v>
      </c>
      <c r="O19" s="96"/>
      <c r="P19" s="230"/>
      <c r="Q19" s="230"/>
      <c r="R19" s="230"/>
      <c r="S19" s="230"/>
      <c r="T19" s="45"/>
      <c r="U19" s="45"/>
      <c r="V19" s="45"/>
      <c r="W19" s="45"/>
      <c r="X19" s="45"/>
      <c r="Y19" s="45">
        <v>9</v>
      </c>
      <c r="Z19" s="45"/>
      <c r="AA19" s="231"/>
      <c r="AB19" s="34"/>
      <c r="AC19" s="34"/>
      <c r="AD19" s="34"/>
      <c r="AE19" s="232"/>
      <c r="AF19" s="232"/>
      <c r="AG19" s="232"/>
      <c r="AH19" s="232"/>
      <c r="AI19" s="34" t="s">
        <v>78</v>
      </c>
      <c r="AJ19" s="36" t="s">
        <v>173</v>
      </c>
      <c r="AK19" s="122" t="s">
        <v>64</v>
      </c>
      <c r="AL19" s="122" t="s">
        <v>64</v>
      </c>
    </row>
    <row r="20" spans="1:38" x14ac:dyDescent="0.2">
      <c r="A20" s="201" t="s">
        <v>49</v>
      </c>
      <c r="B20" s="228" t="s">
        <v>50</v>
      </c>
      <c r="C20" s="242" t="s">
        <v>300</v>
      </c>
      <c r="D20" s="229">
        <v>2010</v>
      </c>
      <c r="E20" s="201" t="s">
        <v>296</v>
      </c>
      <c r="F20" s="201" t="s">
        <v>52</v>
      </c>
      <c r="G20" s="201" t="s">
        <v>167</v>
      </c>
      <c r="H20" s="233" t="s">
        <v>86</v>
      </c>
      <c r="I20" s="28" t="s">
        <v>177</v>
      </c>
      <c r="J20" s="36" t="s">
        <v>178</v>
      </c>
      <c r="K20" s="36"/>
      <c r="L20" s="34" t="s">
        <v>110</v>
      </c>
      <c r="M20" s="24">
        <v>12</v>
      </c>
      <c r="N20" s="24">
        <v>155</v>
      </c>
      <c r="O20" s="24"/>
      <c r="P20" s="230"/>
      <c r="Q20" s="230"/>
      <c r="R20" s="230">
        <v>12</v>
      </c>
      <c r="S20" s="230"/>
      <c r="T20" s="45"/>
      <c r="U20" s="45"/>
      <c r="V20" s="45"/>
      <c r="W20" s="45"/>
      <c r="X20" s="45"/>
      <c r="Y20" s="45"/>
      <c r="Z20" s="45"/>
      <c r="AA20" s="231"/>
      <c r="AB20" s="34"/>
      <c r="AC20" s="34"/>
      <c r="AD20" s="34"/>
      <c r="AE20" s="232"/>
      <c r="AF20" s="232"/>
      <c r="AG20" s="232"/>
      <c r="AH20" s="232"/>
      <c r="AI20" s="34" t="s">
        <v>58</v>
      </c>
      <c r="AJ20" s="36" t="s">
        <v>111</v>
      </c>
      <c r="AK20" s="46" t="s">
        <v>64</v>
      </c>
      <c r="AL20" s="46" t="s">
        <v>64</v>
      </c>
    </row>
    <row r="21" spans="1:38" ht="25.5" x14ac:dyDescent="0.2">
      <c r="A21" s="201" t="s">
        <v>49</v>
      </c>
      <c r="B21" s="228" t="s">
        <v>50</v>
      </c>
      <c r="C21" s="242" t="s">
        <v>300</v>
      </c>
      <c r="D21" s="229">
        <v>2010</v>
      </c>
      <c r="E21" s="201" t="s">
        <v>296</v>
      </c>
      <c r="F21" s="201" t="s">
        <v>52</v>
      </c>
      <c r="G21" s="201" t="s">
        <v>167</v>
      </c>
      <c r="H21" s="233" t="s">
        <v>86</v>
      </c>
      <c r="I21" s="28" t="s">
        <v>183</v>
      </c>
      <c r="J21" s="36" t="s">
        <v>184</v>
      </c>
      <c r="K21" s="36"/>
      <c r="L21" s="34" t="s">
        <v>185</v>
      </c>
      <c r="M21" s="24">
        <v>12</v>
      </c>
      <c r="N21" s="24">
        <v>155</v>
      </c>
      <c r="O21" s="24"/>
      <c r="P21" s="230"/>
      <c r="Q21" s="230"/>
      <c r="R21" s="230"/>
      <c r="S21" s="230"/>
      <c r="T21" s="45"/>
      <c r="U21" s="45"/>
      <c r="V21" s="45">
        <v>12</v>
      </c>
      <c r="W21" s="45"/>
      <c r="X21" s="45"/>
      <c r="Y21" s="45"/>
      <c r="Z21" s="45"/>
      <c r="AA21" s="231"/>
      <c r="AB21" s="34"/>
      <c r="AC21" s="34"/>
      <c r="AD21" s="34"/>
      <c r="AE21" s="232"/>
      <c r="AF21" s="232"/>
      <c r="AG21" s="232"/>
      <c r="AH21" s="232"/>
      <c r="AI21" s="34" t="s">
        <v>78</v>
      </c>
      <c r="AJ21" s="131" t="s">
        <v>186</v>
      </c>
      <c r="AK21" s="46" t="s">
        <v>64</v>
      </c>
      <c r="AL21" s="46" t="s">
        <v>64</v>
      </c>
    </row>
    <row r="22" spans="1:38" ht="25.5" x14ac:dyDescent="0.2">
      <c r="A22" s="201" t="s">
        <v>49</v>
      </c>
      <c r="B22" s="228" t="s">
        <v>50</v>
      </c>
      <c r="C22" s="242" t="s">
        <v>300</v>
      </c>
      <c r="D22" s="229">
        <v>2010</v>
      </c>
      <c r="E22" s="201" t="s">
        <v>296</v>
      </c>
      <c r="F22" s="201" t="s">
        <v>52</v>
      </c>
      <c r="G22" s="201" t="s">
        <v>167</v>
      </c>
      <c r="H22" s="27" t="s">
        <v>54</v>
      </c>
      <c r="I22" s="28" t="s">
        <v>189</v>
      </c>
      <c r="J22" s="36" t="s">
        <v>190</v>
      </c>
      <c r="K22" s="36"/>
      <c r="L22" s="34" t="s">
        <v>191</v>
      </c>
      <c r="M22" s="24">
        <v>12</v>
      </c>
      <c r="N22" s="24">
        <v>155</v>
      </c>
      <c r="O22" s="24"/>
      <c r="P22" s="230"/>
      <c r="Q22" s="230"/>
      <c r="R22" s="230"/>
      <c r="S22" s="230"/>
      <c r="T22" s="45"/>
      <c r="U22" s="45"/>
      <c r="V22" s="45"/>
      <c r="W22" s="45"/>
      <c r="X22" s="45">
        <v>12</v>
      </c>
      <c r="Y22" s="45"/>
      <c r="Z22" s="45"/>
      <c r="AA22" s="231"/>
      <c r="AB22" s="34"/>
      <c r="AC22" s="34"/>
      <c r="AD22" s="34"/>
      <c r="AE22" s="232"/>
      <c r="AF22" s="232"/>
      <c r="AG22" s="232"/>
      <c r="AH22" s="232"/>
      <c r="AI22" s="34" t="s">
        <v>78</v>
      </c>
      <c r="AJ22" s="131" t="s">
        <v>192</v>
      </c>
      <c r="AK22" s="46" t="s">
        <v>64</v>
      </c>
      <c r="AL22" s="46" t="s">
        <v>64</v>
      </c>
    </row>
    <row r="23" spans="1:38" ht="13.5" thickBot="1" x14ac:dyDescent="0.25">
      <c r="A23" s="234" t="s">
        <v>49</v>
      </c>
      <c r="B23" s="235" t="s">
        <v>50</v>
      </c>
      <c r="C23" s="235" t="s">
        <v>300</v>
      </c>
      <c r="D23" s="236">
        <v>2010</v>
      </c>
      <c r="E23" s="234" t="s">
        <v>296</v>
      </c>
      <c r="F23" s="234" t="s">
        <v>52</v>
      </c>
      <c r="G23" s="234" t="s">
        <v>167</v>
      </c>
      <c r="H23" s="80" t="s">
        <v>96</v>
      </c>
      <c r="I23" s="81" t="s">
        <v>197</v>
      </c>
      <c r="J23" s="250" t="s">
        <v>198</v>
      </c>
      <c r="K23" s="250"/>
      <c r="L23" s="87" t="s">
        <v>199</v>
      </c>
      <c r="M23" s="77">
        <v>9</v>
      </c>
      <c r="N23" s="77">
        <v>95</v>
      </c>
      <c r="O23" s="77"/>
      <c r="P23" s="238"/>
      <c r="Q23" s="238"/>
      <c r="R23" s="238"/>
      <c r="S23" s="238"/>
      <c r="T23" s="144"/>
      <c r="U23" s="144"/>
      <c r="V23" s="144"/>
      <c r="W23" s="144"/>
      <c r="X23" s="144"/>
      <c r="Y23" s="144"/>
      <c r="Z23" s="144"/>
      <c r="AA23" s="239">
        <v>9</v>
      </c>
      <c r="AB23" s="87"/>
      <c r="AC23" s="87"/>
      <c r="AD23" s="87"/>
      <c r="AE23" s="240"/>
      <c r="AF23" s="240"/>
      <c r="AG23" s="240"/>
      <c r="AH23" s="240"/>
      <c r="AI23" s="87" t="s">
        <v>68</v>
      </c>
      <c r="AJ23" s="250" t="s">
        <v>68</v>
      </c>
      <c r="AK23" s="95" t="s">
        <v>64</v>
      </c>
      <c r="AL23" s="95" t="s">
        <v>64</v>
      </c>
    </row>
    <row r="24" spans="1:38" ht="25.5" x14ac:dyDescent="0.2">
      <c r="A24" s="241" t="s">
        <v>49</v>
      </c>
      <c r="B24" s="242" t="s">
        <v>50</v>
      </c>
      <c r="C24" s="242" t="s">
        <v>301</v>
      </c>
      <c r="D24" s="243">
        <v>2010</v>
      </c>
      <c r="E24" s="241" t="s">
        <v>296</v>
      </c>
      <c r="F24" s="241" t="s">
        <v>52</v>
      </c>
      <c r="G24" s="96" t="s">
        <v>202</v>
      </c>
      <c r="H24" s="27" t="s">
        <v>54</v>
      </c>
      <c r="I24" s="28" t="s">
        <v>203</v>
      </c>
      <c r="J24" s="252" t="s">
        <v>302</v>
      </c>
      <c r="K24" s="251"/>
      <c r="L24" s="53" t="s">
        <v>205</v>
      </c>
      <c r="M24" s="96">
        <v>9</v>
      </c>
      <c r="N24" s="96">
        <v>95</v>
      </c>
      <c r="O24" s="96"/>
      <c r="P24" s="244"/>
      <c r="Q24" s="244"/>
      <c r="R24" s="244"/>
      <c r="S24" s="244"/>
      <c r="T24" s="119"/>
      <c r="U24" s="119"/>
      <c r="V24" s="119"/>
      <c r="W24" s="119"/>
      <c r="X24" s="119">
        <v>9</v>
      </c>
      <c r="Y24" s="119"/>
      <c r="Z24" s="119"/>
      <c r="AA24" s="245"/>
      <c r="AB24" s="53"/>
      <c r="AC24" s="53"/>
      <c r="AD24" s="53"/>
      <c r="AE24" s="246"/>
      <c r="AF24" s="246"/>
      <c r="AG24" s="246"/>
      <c r="AH24" s="246"/>
      <c r="AI24" s="34" t="s">
        <v>78</v>
      </c>
      <c r="AJ24" s="131" t="s">
        <v>192</v>
      </c>
      <c r="AK24" s="122" t="s">
        <v>64</v>
      </c>
      <c r="AL24" s="122" t="s">
        <v>64</v>
      </c>
    </row>
    <row r="25" spans="1:38" ht="25.5" x14ac:dyDescent="0.2">
      <c r="A25" s="201" t="s">
        <v>49</v>
      </c>
      <c r="B25" s="228" t="s">
        <v>50</v>
      </c>
      <c r="C25" s="242" t="s">
        <v>301</v>
      </c>
      <c r="D25" s="229">
        <v>2010</v>
      </c>
      <c r="E25" s="201" t="s">
        <v>296</v>
      </c>
      <c r="F25" s="201" t="s">
        <v>52</v>
      </c>
      <c r="G25" s="201" t="s">
        <v>202</v>
      </c>
      <c r="H25" s="27" t="s">
        <v>54</v>
      </c>
      <c r="I25" s="28" t="s">
        <v>209</v>
      </c>
      <c r="J25" s="36" t="s">
        <v>210</v>
      </c>
      <c r="K25" s="36"/>
      <c r="L25" s="34" t="s">
        <v>211</v>
      </c>
      <c r="M25" s="24">
        <v>12</v>
      </c>
      <c r="N25" s="24">
        <v>155</v>
      </c>
      <c r="O25" s="24"/>
      <c r="P25" s="230"/>
      <c r="Q25" s="230"/>
      <c r="R25" s="230"/>
      <c r="S25" s="230"/>
      <c r="T25" s="45"/>
      <c r="U25" s="45"/>
      <c r="V25" s="45"/>
      <c r="W25" s="45">
        <v>9</v>
      </c>
      <c r="X25" s="45"/>
      <c r="Y25" s="45"/>
      <c r="Z25" s="45"/>
      <c r="AA25" s="231">
        <v>3</v>
      </c>
      <c r="AB25" s="34"/>
      <c r="AC25" s="34"/>
      <c r="AD25" s="34"/>
      <c r="AE25" s="232"/>
      <c r="AF25" s="232"/>
      <c r="AG25" s="232"/>
      <c r="AH25" s="232"/>
      <c r="AI25" s="36" t="s">
        <v>212</v>
      </c>
      <c r="AJ25" s="247" t="s">
        <v>213</v>
      </c>
      <c r="AK25" s="46" t="s">
        <v>64</v>
      </c>
      <c r="AL25" s="46" t="s">
        <v>64</v>
      </c>
    </row>
    <row r="26" spans="1:38" ht="25.5" x14ac:dyDescent="0.2">
      <c r="A26" s="201" t="s">
        <v>49</v>
      </c>
      <c r="B26" s="228" t="s">
        <v>50</v>
      </c>
      <c r="C26" s="242" t="s">
        <v>301</v>
      </c>
      <c r="D26" s="229">
        <v>2010</v>
      </c>
      <c r="E26" s="201" t="s">
        <v>296</v>
      </c>
      <c r="F26" s="201" t="s">
        <v>52</v>
      </c>
      <c r="G26" s="201" t="s">
        <v>202</v>
      </c>
      <c r="H26" s="233" t="s">
        <v>86</v>
      </c>
      <c r="I26" s="28" t="s">
        <v>218</v>
      </c>
      <c r="J26" s="36" t="s">
        <v>219</v>
      </c>
      <c r="K26" s="36"/>
      <c r="L26" s="34" t="s">
        <v>150</v>
      </c>
      <c r="M26" s="24">
        <v>12</v>
      </c>
      <c r="N26" s="24">
        <v>155</v>
      </c>
      <c r="O26" s="24"/>
      <c r="P26" s="230"/>
      <c r="Q26" s="230"/>
      <c r="R26" s="230"/>
      <c r="S26" s="230"/>
      <c r="T26" s="45">
        <v>12</v>
      </c>
      <c r="U26" s="45"/>
      <c r="V26" s="45"/>
      <c r="W26" s="45"/>
      <c r="X26" s="45"/>
      <c r="Y26" s="45"/>
      <c r="Z26" s="45"/>
      <c r="AA26" s="231"/>
      <c r="AB26" s="34"/>
      <c r="AC26" s="34"/>
      <c r="AD26" s="34"/>
      <c r="AE26" s="232"/>
      <c r="AF26" s="232"/>
      <c r="AG26" s="232"/>
      <c r="AH26" s="232"/>
      <c r="AI26" s="34" t="s">
        <v>78</v>
      </c>
      <c r="AJ26" s="36" t="s">
        <v>151</v>
      </c>
      <c r="AK26" s="46" t="s">
        <v>64</v>
      </c>
      <c r="AL26" s="46" t="s">
        <v>64</v>
      </c>
    </row>
    <row r="27" spans="1:38" ht="25.5" x14ac:dyDescent="0.2">
      <c r="A27" s="201" t="s">
        <v>49</v>
      </c>
      <c r="B27" s="228" t="s">
        <v>50</v>
      </c>
      <c r="C27" s="242" t="s">
        <v>301</v>
      </c>
      <c r="D27" s="229">
        <v>2010</v>
      </c>
      <c r="E27" s="201" t="s">
        <v>296</v>
      </c>
      <c r="F27" s="201" t="s">
        <v>52</v>
      </c>
      <c r="G27" s="201" t="s">
        <v>202</v>
      </c>
      <c r="H27" s="27" t="s">
        <v>96</v>
      </c>
      <c r="I27" s="28" t="s">
        <v>222</v>
      </c>
      <c r="J27" s="61" t="s">
        <v>303</v>
      </c>
      <c r="K27" s="36"/>
      <c r="L27" s="34" t="s">
        <v>224</v>
      </c>
      <c r="M27" s="24">
        <v>9</v>
      </c>
      <c r="N27" s="24">
        <v>95</v>
      </c>
      <c r="O27" s="24"/>
      <c r="P27" s="230"/>
      <c r="Q27" s="230"/>
      <c r="R27" s="230"/>
      <c r="S27" s="230"/>
      <c r="T27" s="45"/>
      <c r="U27" s="45"/>
      <c r="V27" s="45">
        <v>9</v>
      </c>
      <c r="W27" s="45"/>
      <c r="X27" s="45"/>
      <c r="Y27" s="45"/>
      <c r="Z27" s="45"/>
      <c r="AA27" s="231"/>
      <c r="AB27" s="34"/>
      <c r="AC27" s="34"/>
      <c r="AD27" s="34"/>
      <c r="AE27" s="232"/>
      <c r="AF27" s="232"/>
      <c r="AG27" s="232"/>
      <c r="AH27" s="232"/>
      <c r="AI27" s="34" t="s">
        <v>78</v>
      </c>
      <c r="AJ27" s="131" t="s">
        <v>186</v>
      </c>
      <c r="AK27" s="46" t="s">
        <v>64</v>
      </c>
      <c r="AL27" s="46" t="s">
        <v>64</v>
      </c>
    </row>
    <row r="28" spans="1:38" ht="25.5" x14ac:dyDescent="0.2">
      <c r="A28" s="201" t="s">
        <v>49</v>
      </c>
      <c r="B28" s="228" t="s">
        <v>50</v>
      </c>
      <c r="C28" s="242" t="s">
        <v>301</v>
      </c>
      <c r="D28" s="229">
        <v>2010</v>
      </c>
      <c r="E28" s="201" t="s">
        <v>296</v>
      </c>
      <c r="F28" s="201" t="s">
        <v>52</v>
      </c>
      <c r="G28" s="201" t="s">
        <v>202</v>
      </c>
      <c r="H28" s="27" t="s">
        <v>96</v>
      </c>
      <c r="I28" s="28" t="s">
        <v>226</v>
      </c>
      <c r="J28" s="36" t="s">
        <v>227</v>
      </c>
      <c r="K28" s="36"/>
      <c r="L28" s="34" t="s">
        <v>191</v>
      </c>
      <c r="M28" s="24">
        <v>12</v>
      </c>
      <c r="N28" s="24">
        <v>155</v>
      </c>
      <c r="O28" s="24"/>
      <c r="P28" s="230"/>
      <c r="Q28" s="230"/>
      <c r="R28" s="230"/>
      <c r="S28" s="230"/>
      <c r="T28" s="45"/>
      <c r="U28" s="45"/>
      <c r="V28" s="45"/>
      <c r="W28" s="45"/>
      <c r="X28" s="45">
        <v>6</v>
      </c>
      <c r="Y28" s="45"/>
      <c r="Z28" s="45"/>
      <c r="AA28" s="231">
        <v>6</v>
      </c>
      <c r="AB28" s="34"/>
      <c r="AC28" s="34"/>
      <c r="AD28" s="34"/>
      <c r="AE28" s="232"/>
      <c r="AF28" s="232"/>
      <c r="AG28" s="232"/>
      <c r="AH28" s="232"/>
      <c r="AI28" s="36" t="s">
        <v>228</v>
      </c>
      <c r="AJ28" s="131" t="s">
        <v>229</v>
      </c>
      <c r="AK28" s="46" t="s">
        <v>64</v>
      </c>
      <c r="AL28" s="46" t="s">
        <v>64</v>
      </c>
    </row>
    <row r="29" spans="1:38" ht="26.25" thickBot="1" x14ac:dyDescent="0.25">
      <c r="A29" s="234" t="s">
        <v>49</v>
      </c>
      <c r="B29" s="235" t="s">
        <v>50</v>
      </c>
      <c r="C29" s="235" t="s">
        <v>301</v>
      </c>
      <c r="D29" s="236">
        <v>2010</v>
      </c>
      <c r="E29" s="234" t="s">
        <v>296</v>
      </c>
      <c r="F29" s="234" t="s">
        <v>52</v>
      </c>
      <c r="G29" s="234" t="s">
        <v>202</v>
      </c>
      <c r="H29" s="80" t="s">
        <v>96</v>
      </c>
      <c r="I29" s="81" t="s">
        <v>232</v>
      </c>
      <c r="J29" s="250" t="s">
        <v>233</v>
      </c>
      <c r="K29" s="250"/>
      <c r="L29" s="87" t="s">
        <v>234</v>
      </c>
      <c r="M29" s="77">
        <v>9</v>
      </c>
      <c r="N29" s="77">
        <v>95</v>
      </c>
      <c r="O29" s="77"/>
      <c r="P29" s="238"/>
      <c r="Q29" s="238"/>
      <c r="R29" s="238"/>
      <c r="S29" s="238"/>
      <c r="T29" s="144"/>
      <c r="U29" s="144"/>
      <c r="V29" s="144">
        <v>9</v>
      </c>
      <c r="W29" s="144"/>
      <c r="X29" s="144"/>
      <c r="Y29" s="144"/>
      <c r="Z29" s="144"/>
      <c r="AA29" s="239"/>
      <c r="AB29" s="87"/>
      <c r="AC29" s="87"/>
      <c r="AD29" s="87"/>
      <c r="AE29" s="240"/>
      <c r="AF29" s="240"/>
      <c r="AG29" s="240"/>
      <c r="AH29" s="240"/>
      <c r="AI29" s="87" t="s">
        <v>78</v>
      </c>
      <c r="AJ29" s="82" t="s">
        <v>186</v>
      </c>
      <c r="AK29" s="95" t="s">
        <v>64</v>
      </c>
      <c r="AL29" s="95" t="s">
        <v>64</v>
      </c>
    </row>
    <row r="30" spans="1:38" ht="25.5" x14ac:dyDescent="0.2">
      <c r="A30" s="241" t="s">
        <v>49</v>
      </c>
      <c r="B30" s="242" t="s">
        <v>50</v>
      </c>
      <c r="C30" s="242" t="s">
        <v>304</v>
      </c>
      <c r="D30" s="243">
        <v>2010</v>
      </c>
      <c r="E30" s="241" t="s">
        <v>296</v>
      </c>
      <c r="F30" s="241" t="s">
        <v>52</v>
      </c>
      <c r="G30" s="96" t="s">
        <v>239</v>
      </c>
      <c r="H30" s="27" t="s">
        <v>54</v>
      </c>
      <c r="I30" s="28" t="s">
        <v>240</v>
      </c>
      <c r="J30" s="61" t="s">
        <v>305</v>
      </c>
      <c r="K30" s="251"/>
      <c r="L30" s="53" t="s">
        <v>234</v>
      </c>
      <c r="M30" s="96">
        <v>6</v>
      </c>
      <c r="N30" s="24">
        <v>63</v>
      </c>
      <c r="O30" s="96"/>
      <c r="P30" s="244"/>
      <c r="Q30" s="244"/>
      <c r="R30" s="244"/>
      <c r="S30" s="244"/>
      <c r="T30" s="45"/>
      <c r="U30" s="45"/>
      <c r="V30" s="45">
        <v>6</v>
      </c>
      <c r="W30" s="45"/>
      <c r="X30" s="45"/>
      <c r="Y30" s="45"/>
      <c r="Z30" s="45"/>
      <c r="AA30" s="245"/>
      <c r="AB30" s="53"/>
      <c r="AC30" s="53"/>
      <c r="AD30" s="53"/>
      <c r="AE30" s="246"/>
      <c r="AF30" s="246"/>
      <c r="AG30" s="246"/>
      <c r="AH30" s="246"/>
      <c r="AI30" s="34" t="s">
        <v>78</v>
      </c>
      <c r="AJ30" s="131" t="s">
        <v>186</v>
      </c>
      <c r="AK30" s="253" t="s">
        <v>64</v>
      </c>
      <c r="AL30" s="253" t="s">
        <v>64</v>
      </c>
    </row>
    <row r="31" spans="1:38" ht="25.5" x14ac:dyDescent="0.2">
      <c r="A31" s="201" t="s">
        <v>49</v>
      </c>
      <c r="B31" s="228" t="s">
        <v>50</v>
      </c>
      <c r="C31" s="242" t="s">
        <v>304</v>
      </c>
      <c r="D31" s="229">
        <v>2010</v>
      </c>
      <c r="E31" s="201" t="s">
        <v>296</v>
      </c>
      <c r="F31" s="201" t="s">
        <v>52</v>
      </c>
      <c r="G31" s="201" t="s">
        <v>239</v>
      </c>
      <c r="H31" s="254">
        <v>1</v>
      </c>
      <c r="I31" s="28" t="s">
        <v>245</v>
      </c>
      <c r="J31" s="36" t="s">
        <v>246</v>
      </c>
      <c r="K31" s="36"/>
      <c r="L31" s="34" t="s">
        <v>247</v>
      </c>
      <c r="M31" s="24">
        <v>12</v>
      </c>
      <c r="N31" s="96">
        <v>155</v>
      </c>
      <c r="O31" s="24"/>
      <c r="P31" s="230"/>
      <c r="Q31" s="230"/>
      <c r="R31" s="230"/>
      <c r="S31" s="230"/>
      <c r="T31" s="45"/>
      <c r="U31" s="45">
        <v>12</v>
      </c>
      <c r="V31" s="45"/>
      <c r="W31" s="45"/>
      <c r="X31" s="45"/>
      <c r="Y31" s="45"/>
      <c r="Z31" s="45"/>
      <c r="AA31" s="231"/>
      <c r="AB31" s="34"/>
      <c r="AC31" s="34"/>
      <c r="AD31" s="34"/>
      <c r="AE31" s="232"/>
      <c r="AF31" s="232"/>
      <c r="AG31" s="232"/>
      <c r="AH31" s="232"/>
      <c r="AI31" s="34" t="s">
        <v>78</v>
      </c>
      <c r="AJ31" s="247" t="s">
        <v>248</v>
      </c>
      <c r="AK31" s="255" t="s">
        <v>64</v>
      </c>
      <c r="AL31" s="255" t="s">
        <v>64</v>
      </c>
    </row>
    <row r="32" spans="1:38" ht="26.25" thickBot="1" x14ac:dyDescent="0.25">
      <c r="A32" s="234" t="s">
        <v>49</v>
      </c>
      <c r="B32" s="235" t="s">
        <v>50</v>
      </c>
      <c r="C32" s="235" t="s">
        <v>304</v>
      </c>
      <c r="D32" s="236">
        <v>2010</v>
      </c>
      <c r="E32" s="234" t="s">
        <v>296</v>
      </c>
      <c r="F32" s="234" t="s">
        <v>52</v>
      </c>
      <c r="G32" s="77" t="s">
        <v>239</v>
      </c>
      <c r="H32" s="80" t="s">
        <v>54</v>
      </c>
      <c r="I32" s="81" t="s">
        <v>253</v>
      </c>
      <c r="J32" s="250" t="s">
        <v>254</v>
      </c>
      <c r="K32" s="250"/>
      <c r="L32" s="87" t="s">
        <v>150</v>
      </c>
      <c r="M32" s="77">
        <v>12</v>
      </c>
      <c r="N32" s="151">
        <v>155</v>
      </c>
      <c r="O32" s="77"/>
      <c r="P32" s="238"/>
      <c r="Q32" s="238"/>
      <c r="R32" s="238"/>
      <c r="S32" s="238"/>
      <c r="T32" s="144">
        <v>12</v>
      </c>
      <c r="U32" s="144"/>
      <c r="V32" s="144"/>
      <c r="W32" s="144"/>
      <c r="X32" s="144"/>
      <c r="Y32" s="144"/>
      <c r="Z32" s="144"/>
      <c r="AA32" s="239"/>
      <c r="AB32" s="87"/>
      <c r="AC32" s="87"/>
      <c r="AD32" s="87"/>
      <c r="AE32" s="240"/>
      <c r="AF32" s="240"/>
      <c r="AG32" s="240"/>
      <c r="AH32" s="240"/>
      <c r="AI32" s="87" t="s">
        <v>78</v>
      </c>
      <c r="AJ32" s="250" t="s">
        <v>151</v>
      </c>
      <c r="AK32" s="183" t="s">
        <v>64</v>
      </c>
      <c r="AL32" s="183" t="s">
        <v>64</v>
      </c>
    </row>
    <row r="33" spans="1:38" x14ac:dyDescent="0.2">
      <c r="A33" s="241" t="s">
        <v>49</v>
      </c>
      <c r="B33" s="242" t="s">
        <v>50</v>
      </c>
      <c r="C33" s="242" t="s">
        <v>304</v>
      </c>
      <c r="D33" s="243">
        <v>2010</v>
      </c>
      <c r="E33" s="241" t="s">
        <v>296</v>
      </c>
      <c r="F33" s="241" t="s">
        <v>52</v>
      </c>
      <c r="G33" s="96" t="s">
        <v>239</v>
      </c>
      <c r="H33" s="256"/>
      <c r="I33" s="28" t="s">
        <v>258</v>
      </c>
      <c r="J33" s="251" t="s">
        <v>259</v>
      </c>
      <c r="K33" s="251"/>
      <c r="L33" s="53"/>
      <c r="M33" s="96">
        <v>15</v>
      </c>
      <c r="N33" s="96"/>
      <c r="O33" s="96"/>
      <c r="P33" s="244"/>
      <c r="Q33" s="244"/>
      <c r="R33" s="244"/>
      <c r="S33" s="244"/>
      <c r="T33" s="119"/>
      <c r="U33" s="119"/>
      <c r="V33" s="119"/>
      <c r="W33" s="119"/>
      <c r="X33" s="119"/>
      <c r="Y33" s="119"/>
      <c r="Z33" s="119"/>
      <c r="AA33" s="245"/>
      <c r="AB33" s="53"/>
      <c r="AC33" s="53">
        <v>15</v>
      </c>
      <c r="AD33" s="53"/>
      <c r="AE33" s="246"/>
      <c r="AF33" s="246"/>
      <c r="AG33" s="246"/>
      <c r="AH33" s="246"/>
      <c r="AI33" s="124" t="s">
        <v>124</v>
      </c>
      <c r="AJ33" s="170" t="s">
        <v>260</v>
      </c>
      <c r="AK33" s="176" t="s">
        <v>64</v>
      </c>
      <c r="AL33" s="176" t="s">
        <v>64</v>
      </c>
    </row>
    <row r="34" spans="1:38" ht="26.25" thickBot="1" x14ac:dyDescent="0.25">
      <c r="A34" s="234" t="s">
        <v>49</v>
      </c>
      <c r="B34" s="235" t="s">
        <v>50</v>
      </c>
      <c r="C34" s="235" t="s">
        <v>304</v>
      </c>
      <c r="D34" s="236">
        <v>2010</v>
      </c>
      <c r="E34" s="234" t="s">
        <v>296</v>
      </c>
      <c r="F34" s="234" t="s">
        <v>52</v>
      </c>
      <c r="G34" s="77" t="s">
        <v>239</v>
      </c>
      <c r="H34" s="257"/>
      <c r="I34" s="81" t="s">
        <v>261</v>
      </c>
      <c r="J34" s="83" t="s">
        <v>262</v>
      </c>
      <c r="K34" s="250"/>
      <c r="L34" s="87"/>
      <c r="M34" s="77">
        <v>3</v>
      </c>
      <c r="N34" s="77"/>
      <c r="O34" s="77"/>
      <c r="P34" s="238"/>
      <c r="Q34" s="238"/>
      <c r="R34" s="238"/>
      <c r="S34" s="238"/>
      <c r="T34" s="144"/>
      <c r="U34" s="144"/>
      <c r="V34" s="144"/>
      <c r="W34" s="144"/>
      <c r="X34" s="144"/>
      <c r="Y34" s="144"/>
      <c r="Z34" s="144"/>
      <c r="AA34" s="239"/>
      <c r="AB34" s="87"/>
      <c r="AC34" s="87"/>
      <c r="AD34" s="87"/>
      <c r="AE34" s="240"/>
      <c r="AF34" s="240"/>
      <c r="AG34" s="240"/>
      <c r="AH34" s="240">
        <v>3</v>
      </c>
      <c r="AI34" s="179" t="s">
        <v>124</v>
      </c>
      <c r="AJ34" s="83" t="s">
        <v>263</v>
      </c>
      <c r="AK34" s="183" t="s">
        <v>64</v>
      </c>
      <c r="AL34" s="183" t="s">
        <v>64</v>
      </c>
    </row>
    <row r="35" spans="1:38" x14ac:dyDescent="0.2">
      <c r="A35" s="258" t="s">
        <v>49</v>
      </c>
      <c r="B35" s="242" t="s">
        <v>50</v>
      </c>
      <c r="C35" s="242" t="s">
        <v>304</v>
      </c>
      <c r="D35" s="259">
        <v>2010</v>
      </c>
      <c r="E35" s="258" t="s">
        <v>296</v>
      </c>
      <c r="F35" s="258" t="s">
        <v>52</v>
      </c>
      <c r="G35" s="258" t="s">
        <v>239</v>
      </c>
      <c r="H35" s="186"/>
      <c r="I35" s="187"/>
      <c r="J35" s="188" t="s">
        <v>264</v>
      </c>
      <c r="K35" s="188"/>
      <c r="L35" s="189"/>
      <c r="M35" s="184">
        <v>21</v>
      </c>
      <c r="N35" s="184"/>
      <c r="O35" s="184"/>
      <c r="P35" s="244"/>
      <c r="Q35" s="244"/>
      <c r="R35" s="244"/>
      <c r="S35" s="244"/>
      <c r="T35" s="119"/>
      <c r="U35" s="119"/>
      <c r="V35" s="119"/>
      <c r="W35" s="119"/>
      <c r="X35" s="119"/>
      <c r="Y35" s="119"/>
      <c r="Z35" s="119"/>
      <c r="AA35" s="245"/>
      <c r="AB35" s="54">
        <v>21</v>
      </c>
      <c r="AC35" s="54"/>
      <c r="AD35" s="54"/>
      <c r="AE35" s="246"/>
      <c r="AF35" s="246"/>
      <c r="AG35" s="246"/>
      <c r="AH35" s="246"/>
      <c r="AI35" s="260" t="s">
        <v>124</v>
      </c>
      <c r="AJ35" s="260" t="s">
        <v>265</v>
      </c>
      <c r="AK35" s="200" t="s">
        <v>64</v>
      </c>
      <c r="AL35" s="200" t="s">
        <v>64</v>
      </c>
    </row>
    <row r="36" spans="1:38" ht="25.5" x14ac:dyDescent="0.2">
      <c r="A36" s="241" t="s">
        <v>49</v>
      </c>
      <c r="B36" s="228" t="s">
        <v>50</v>
      </c>
      <c r="C36" s="242" t="s">
        <v>304</v>
      </c>
      <c r="D36" s="243">
        <v>2010</v>
      </c>
      <c r="E36" s="241" t="s">
        <v>296</v>
      </c>
      <c r="F36" s="241" t="s">
        <v>52</v>
      </c>
      <c r="G36" s="241" t="s">
        <v>239</v>
      </c>
      <c r="H36" s="27" t="s">
        <v>96</v>
      </c>
      <c r="I36" s="28" t="s">
        <v>266</v>
      </c>
      <c r="J36" s="115" t="s">
        <v>267</v>
      </c>
      <c r="K36" s="115"/>
      <c r="L36" s="54" t="s">
        <v>234</v>
      </c>
      <c r="M36" s="24">
        <v>9</v>
      </c>
      <c r="N36" s="24">
        <v>95</v>
      </c>
      <c r="O36" s="96"/>
      <c r="P36" s="230"/>
      <c r="Q36" s="230"/>
      <c r="R36" s="230"/>
      <c r="S36" s="230"/>
      <c r="T36" s="45"/>
      <c r="U36" s="45"/>
      <c r="V36" s="45" t="s">
        <v>306</v>
      </c>
      <c r="W36" s="45"/>
      <c r="X36" s="45"/>
      <c r="Y36" s="45"/>
      <c r="Z36" s="45"/>
      <c r="AA36" s="231"/>
      <c r="AB36" s="31"/>
      <c r="AC36" s="31"/>
      <c r="AD36" s="31"/>
      <c r="AE36" s="232"/>
      <c r="AF36" s="232"/>
      <c r="AG36" s="232"/>
      <c r="AH36" s="232"/>
      <c r="AI36" s="34" t="s">
        <v>307</v>
      </c>
      <c r="AJ36" s="131" t="s">
        <v>308</v>
      </c>
      <c r="AK36" s="201"/>
      <c r="AL36" s="201"/>
    </row>
    <row r="37" spans="1:38" ht="25.5" x14ac:dyDescent="0.2">
      <c r="A37" s="241" t="s">
        <v>49</v>
      </c>
      <c r="B37" s="228" t="s">
        <v>50</v>
      </c>
      <c r="C37" s="242" t="s">
        <v>304</v>
      </c>
      <c r="D37" s="243">
        <v>2010</v>
      </c>
      <c r="E37" s="241" t="s">
        <v>296</v>
      </c>
      <c r="F37" s="241" t="s">
        <v>52</v>
      </c>
      <c r="G37" s="241" t="s">
        <v>239</v>
      </c>
      <c r="H37" s="27" t="s">
        <v>96</v>
      </c>
      <c r="I37" s="28" t="s">
        <v>268</v>
      </c>
      <c r="J37" s="115" t="s">
        <v>269</v>
      </c>
      <c r="K37" s="115"/>
      <c r="L37" s="54" t="s">
        <v>191</v>
      </c>
      <c r="M37" s="96">
        <v>12</v>
      </c>
      <c r="N37" s="96">
        <v>155</v>
      </c>
      <c r="O37" s="96"/>
      <c r="P37" s="230"/>
      <c r="Q37" s="230"/>
      <c r="R37" s="230"/>
      <c r="S37" s="230"/>
      <c r="T37" s="45"/>
      <c r="U37" s="45"/>
      <c r="V37" s="45"/>
      <c r="W37" s="45"/>
      <c r="X37" s="45" t="s">
        <v>309</v>
      </c>
      <c r="Y37" s="45"/>
      <c r="Z37" s="45"/>
      <c r="AA37" s="231"/>
      <c r="AB37" s="31"/>
      <c r="AC37" s="31"/>
      <c r="AD37" s="31"/>
      <c r="AE37" s="232"/>
      <c r="AF37" s="232"/>
      <c r="AG37" s="232"/>
      <c r="AH37" s="232"/>
      <c r="AI37" s="34" t="s">
        <v>307</v>
      </c>
      <c r="AJ37" s="29" t="s">
        <v>310</v>
      </c>
      <c r="AK37" s="201"/>
      <c r="AL37" s="201"/>
    </row>
    <row r="38" spans="1:38" ht="25.5" x14ac:dyDescent="0.2">
      <c r="A38" s="241" t="s">
        <v>49</v>
      </c>
      <c r="B38" s="228" t="s">
        <v>50</v>
      </c>
      <c r="C38" s="242" t="s">
        <v>304</v>
      </c>
      <c r="D38" s="243">
        <v>2010</v>
      </c>
      <c r="E38" s="241" t="s">
        <v>296</v>
      </c>
      <c r="F38" s="241" t="s">
        <v>52</v>
      </c>
      <c r="G38" s="241" t="s">
        <v>239</v>
      </c>
      <c r="H38" s="27" t="s">
        <v>96</v>
      </c>
      <c r="I38" s="28" t="s">
        <v>273</v>
      </c>
      <c r="J38" s="115" t="s">
        <v>274</v>
      </c>
      <c r="K38" s="115"/>
      <c r="L38" s="54" t="s">
        <v>150</v>
      </c>
      <c r="M38" s="96">
        <v>12</v>
      </c>
      <c r="N38" s="96">
        <v>155</v>
      </c>
      <c r="O38" s="96"/>
      <c r="P38" s="230"/>
      <c r="Q38" s="230"/>
      <c r="R38" s="230"/>
      <c r="S38" s="230"/>
      <c r="T38" s="45" t="s">
        <v>309</v>
      </c>
      <c r="U38" s="45"/>
      <c r="V38" s="45"/>
      <c r="W38" s="45"/>
      <c r="X38" s="45"/>
      <c r="Y38" s="45"/>
      <c r="Z38" s="45"/>
      <c r="AA38" s="231"/>
      <c r="AB38" s="31"/>
      <c r="AC38" s="31"/>
      <c r="AD38" s="31"/>
      <c r="AE38" s="232"/>
      <c r="AF38" s="232"/>
      <c r="AG38" s="232"/>
      <c r="AH38" s="232"/>
      <c r="AI38" s="34" t="s">
        <v>307</v>
      </c>
      <c r="AJ38" s="36" t="s">
        <v>311</v>
      </c>
      <c r="AK38" s="201"/>
      <c r="AL38" s="201"/>
    </row>
    <row r="39" spans="1:38" ht="25.5" x14ac:dyDescent="0.2">
      <c r="A39" s="241" t="s">
        <v>49</v>
      </c>
      <c r="B39" s="228" t="s">
        <v>50</v>
      </c>
      <c r="C39" s="242" t="s">
        <v>304</v>
      </c>
      <c r="D39" s="243">
        <v>2011</v>
      </c>
      <c r="E39" s="241" t="s">
        <v>296</v>
      </c>
      <c r="F39" s="241" t="s">
        <v>52</v>
      </c>
      <c r="G39" s="241" t="s">
        <v>239</v>
      </c>
      <c r="H39" s="27" t="s">
        <v>96</v>
      </c>
      <c r="I39" s="28"/>
      <c r="J39" s="61" t="s">
        <v>312</v>
      </c>
      <c r="K39" s="115"/>
      <c r="L39" s="54" t="s">
        <v>211</v>
      </c>
      <c r="M39" s="96">
        <v>9</v>
      </c>
      <c r="N39" s="96">
        <v>95</v>
      </c>
      <c r="O39" s="96"/>
      <c r="P39" s="230"/>
      <c r="Q39" s="230"/>
      <c r="R39" s="230"/>
      <c r="S39" s="230"/>
      <c r="T39" s="45"/>
      <c r="U39" s="45"/>
      <c r="V39" s="45"/>
      <c r="W39" s="45" t="s">
        <v>306</v>
      </c>
      <c r="X39" s="45"/>
      <c r="Y39" s="45"/>
      <c r="Z39" s="45"/>
      <c r="AA39" s="231"/>
      <c r="AB39" s="31"/>
      <c r="AC39" s="31"/>
      <c r="AD39" s="31"/>
      <c r="AE39" s="232"/>
      <c r="AF39" s="232"/>
      <c r="AG39" s="232"/>
      <c r="AH39" s="232"/>
      <c r="AI39" s="34" t="s">
        <v>307</v>
      </c>
      <c r="AJ39" s="247" t="s">
        <v>313</v>
      </c>
      <c r="AK39" s="201"/>
      <c r="AL39" s="201"/>
    </row>
    <row r="40" spans="1:38" x14ac:dyDescent="0.2">
      <c r="A40" s="261"/>
      <c r="B40" s="262"/>
      <c r="C40" s="262"/>
      <c r="D40" s="263"/>
      <c r="E40" s="261"/>
      <c r="F40" s="261"/>
      <c r="G40" s="261"/>
      <c r="H40" s="214"/>
    </row>
    <row r="41" spans="1:38" x14ac:dyDescent="0.2">
      <c r="P41" s="1">
        <f>SUM(P4:P39)</f>
        <v>24</v>
      </c>
      <c r="Q41" s="1">
        <f>SUM(Q4:Q39)</f>
        <v>15</v>
      </c>
      <c r="R41" s="1">
        <f t="shared" ref="R41:AH41" si="0">SUM(R4:R39)</f>
        <v>21</v>
      </c>
      <c r="S41" s="1">
        <f t="shared" si="0"/>
        <v>18</v>
      </c>
      <c r="T41" s="1">
        <f t="shared" si="0"/>
        <v>36</v>
      </c>
      <c r="U41" s="1">
        <f t="shared" si="0"/>
        <v>12</v>
      </c>
      <c r="V41" s="1">
        <f t="shared" si="0"/>
        <v>36</v>
      </c>
      <c r="W41" s="1">
        <f t="shared" si="0"/>
        <v>21</v>
      </c>
      <c r="X41" s="1">
        <f t="shared" si="0"/>
        <v>27</v>
      </c>
      <c r="Y41" s="1">
        <f t="shared" si="0"/>
        <v>9</v>
      </c>
      <c r="Z41" s="1">
        <f t="shared" si="0"/>
        <v>9</v>
      </c>
      <c r="AA41" s="1">
        <f t="shared" si="0"/>
        <v>30</v>
      </c>
      <c r="AB41" s="1">
        <f t="shared" si="0"/>
        <v>21</v>
      </c>
      <c r="AC41" s="1">
        <f t="shared" si="0"/>
        <v>15</v>
      </c>
      <c r="AD41" s="1">
        <f t="shared" si="0"/>
        <v>3</v>
      </c>
      <c r="AE41" s="1">
        <f t="shared" si="0"/>
        <v>0</v>
      </c>
      <c r="AF41" s="1">
        <f t="shared" si="0"/>
        <v>0</v>
      </c>
      <c r="AG41" s="1">
        <f t="shared" si="0"/>
        <v>0</v>
      </c>
      <c r="AH41" s="1">
        <f t="shared" si="0"/>
        <v>3</v>
      </c>
    </row>
    <row r="43" spans="1:38" x14ac:dyDescent="0.2">
      <c r="O43" s="264" t="s">
        <v>314</v>
      </c>
      <c r="P43" s="230">
        <v>18</v>
      </c>
      <c r="Q43" s="230">
        <v>12</v>
      </c>
      <c r="R43" s="230">
        <v>20</v>
      </c>
      <c r="S43" s="230">
        <v>16</v>
      </c>
      <c r="T43" s="45">
        <v>36</v>
      </c>
      <c r="U43" s="45">
        <v>8</v>
      </c>
      <c r="V43" s="45">
        <v>24</v>
      </c>
      <c r="W43" s="45">
        <v>16</v>
      </c>
      <c r="X43" s="45">
        <v>21</v>
      </c>
      <c r="Y43" s="45">
        <v>8</v>
      </c>
      <c r="Z43" s="45">
        <v>4</v>
      </c>
      <c r="AA43" s="231">
        <v>30</v>
      </c>
      <c r="AB43" s="34">
        <v>20</v>
      </c>
      <c r="AC43" s="34">
        <v>15</v>
      </c>
      <c r="AD43" s="34">
        <v>3</v>
      </c>
      <c r="AE43" s="265">
        <v>3</v>
      </c>
      <c r="AF43" s="266"/>
      <c r="AG43" s="266"/>
      <c r="AH43" s="267"/>
    </row>
    <row r="44" spans="1:38" x14ac:dyDescent="0.2">
      <c r="O44" s="264" t="s">
        <v>315</v>
      </c>
      <c r="P44" s="230">
        <v>30</v>
      </c>
      <c r="Q44" s="230">
        <v>18</v>
      </c>
      <c r="R44" s="230">
        <v>26</v>
      </c>
      <c r="S44" s="230">
        <v>24</v>
      </c>
      <c r="T44" s="45">
        <v>39</v>
      </c>
      <c r="U44" s="45">
        <v>14</v>
      </c>
      <c r="V44" s="45">
        <v>36</v>
      </c>
      <c r="W44" s="45">
        <v>24</v>
      </c>
      <c r="X44" s="45">
        <v>27</v>
      </c>
      <c r="Y44" s="45">
        <v>12</v>
      </c>
      <c r="Z44" s="45">
        <v>10</v>
      </c>
      <c r="AA44" s="231">
        <v>39</v>
      </c>
      <c r="AB44" s="34">
        <v>21</v>
      </c>
      <c r="AC44" s="34">
        <v>21</v>
      </c>
      <c r="AD44" s="34">
        <v>3</v>
      </c>
      <c r="AE44" s="268" t="s">
        <v>316</v>
      </c>
      <c r="AF44" s="268" t="s">
        <v>316</v>
      </c>
      <c r="AG44" s="269" t="s">
        <v>317</v>
      </c>
      <c r="AH44" s="269" t="s">
        <v>317</v>
      </c>
    </row>
    <row r="49" spans="8:36" s="9" customFormat="1" x14ac:dyDescent="0.2">
      <c r="H49" s="8"/>
      <c r="I49" s="8"/>
      <c r="J49" s="221"/>
      <c r="K49" s="8"/>
      <c r="L49" s="8"/>
      <c r="M49" s="8"/>
      <c r="N49" s="6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8:36" s="9" customFormat="1" x14ac:dyDescent="0.2">
      <c r="H50" s="8"/>
      <c r="I50" s="8"/>
      <c r="J50" s="221"/>
      <c r="K50" s="8"/>
      <c r="L50" s="8"/>
      <c r="M50" s="8"/>
      <c r="N50" s="6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8:36" s="9" customFormat="1" x14ac:dyDescent="0.2">
      <c r="H51" s="8"/>
      <c r="I51" s="8"/>
      <c r="J51" s="221"/>
      <c r="K51" s="8"/>
      <c r="L51" s="8"/>
      <c r="M51" s="8"/>
      <c r="N51" s="6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8:36" s="9" customFormat="1" x14ac:dyDescent="0.2">
      <c r="H52" s="8"/>
      <c r="I52" s="8"/>
      <c r="J52" s="221"/>
      <c r="K52" s="8"/>
      <c r="L52" s="8"/>
      <c r="M52" s="8"/>
      <c r="N52" s="6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8:36" s="9" customFormat="1" x14ac:dyDescent="0.2">
      <c r="H53" s="8"/>
      <c r="I53" s="8"/>
      <c r="J53" s="221"/>
      <c r="K53" s="8"/>
      <c r="L53" s="8"/>
      <c r="M53" s="8"/>
      <c r="N53" s="6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8:36" s="9" customFormat="1" x14ac:dyDescent="0.2">
      <c r="H54" s="8"/>
      <c r="I54" s="8"/>
      <c r="J54" s="221"/>
      <c r="K54" s="8"/>
      <c r="L54" s="8"/>
      <c r="M54" s="8"/>
      <c r="N54" s="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8:36" s="9" customFormat="1" x14ac:dyDescent="0.2">
      <c r="H55" s="8"/>
      <c r="I55" s="8"/>
      <c r="J55" s="221"/>
      <c r="K55" s="8"/>
      <c r="L55" s="8"/>
      <c r="M55" s="8"/>
      <c r="N55" s="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8:36" s="9" customFormat="1" x14ac:dyDescent="0.2">
      <c r="H56" s="8"/>
      <c r="I56" s="8"/>
      <c r="J56" s="221"/>
      <c r="K56" s="8"/>
      <c r="L56" s="8"/>
      <c r="M56" s="8"/>
      <c r="N56" s="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8:36" s="9" customFormat="1" x14ac:dyDescent="0.2">
      <c r="H57" s="8"/>
      <c r="I57" s="8"/>
      <c r="J57" s="221"/>
      <c r="K57" s="8"/>
      <c r="L57" s="8"/>
      <c r="M57" s="8"/>
      <c r="N57" s="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8:36" s="9" customFormat="1" x14ac:dyDescent="0.2">
      <c r="H58" s="8"/>
      <c r="I58" s="8"/>
      <c r="J58" s="221"/>
      <c r="K58" s="8"/>
      <c r="L58" s="8"/>
      <c r="M58" s="8"/>
      <c r="N58" s="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8:36" s="9" customFormat="1" x14ac:dyDescent="0.2">
      <c r="H59" s="8"/>
      <c r="I59" s="8"/>
      <c r="J59" s="221"/>
      <c r="K59" s="8"/>
      <c r="L59" s="8"/>
      <c r="M59" s="8"/>
      <c r="N59" s="6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8:36" s="9" customFormat="1" x14ac:dyDescent="0.2">
      <c r="H60" s="8"/>
      <c r="I60" s="8"/>
      <c r="J60" s="221"/>
      <c r="K60" s="8"/>
      <c r="L60" s="8"/>
      <c r="M60" s="8"/>
      <c r="N60" s="6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8:36" s="9" customFormat="1" x14ac:dyDescent="0.2">
      <c r="H61" s="8"/>
      <c r="I61" s="8"/>
      <c r="J61" s="221"/>
      <c r="K61" s="8"/>
      <c r="L61" s="8"/>
      <c r="M61" s="8"/>
      <c r="N61" s="6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8:36" s="9" customFormat="1" x14ac:dyDescent="0.2">
      <c r="H62" s="8"/>
      <c r="I62" s="8"/>
      <c r="J62" s="221"/>
      <c r="K62" s="8"/>
      <c r="L62" s="8"/>
      <c r="M62" s="8"/>
      <c r="N62" s="6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8:36" s="9" customFormat="1" x14ac:dyDescent="0.2">
      <c r="H63" s="8"/>
      <c r="I63" s="8"/>
      <c r="J63" s="221"/>
      <c r="K63" s="8"/>
      <c r="L63" s="8"/>
      <c r="M63" s="8"/>
      <c r="N63" s="6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8:36" s="9" customFormat="1" x14ac:dyDescent="0.2">
      <c r="H64" s="8"/>
      <c r="I64" s="8"/>
      <c r="J64" s="221"/>
      <c r="K64" s="8"/>
      <c r="L64" s="8"/>
      <c r="M64" s="8"/>
      <c r="N64" s="6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8:36" s="9" customFormat="1" x14ac:dyDescent="0.2">
      <c r="H65" s="8"/>
      <c r="I65" s="8"/>
      <c r="J65" s="221"/>
      <c r="K65" s="8"/>
      <c r="L65" s="8"/>
      <c r="M65" s="8"/>
      <c r="N65" s="6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8:36" s="9" customFormat="1" x14ac:dyDescent="0.2">
      <c r="H66" s="8"/>
      <c r="I66" s="8"/>
      <c r="J66" s="221"/>
      <c r="K66" s="8"/>
      <c r="L66" s="8"/>
      <c r="M66" s="8"/>
      <c r="N66" s="6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8:36" s="9" customFormat="1" x14ac:dyDescent="0.2">
      <c r="H67" s="8"/>
      <c r="I67" s="8"/>
      <c r="J67" s="221"/>
      <c r="K67" s="8"/>
      <c r="L67" s="8"/>
      <c r="M67" s="8"/>
      <c r="N67" s="6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8:36" s="9" customFormat="1" x14ac:dyDescent="0.2">
      <c r="H68" s="8"/>
      <c r="I68" s="8"/>
      <c r="J68" s="221"/>
      <c r="K68" s="8"/>
      <c r="L68" s="8"/>
      <c r="M68" s="8"/>
      <c r="N68" s="6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8:36" s="9" customFormat="1" x14ac:dyDescent="0.2">
      <c r="H69" s="8"/>
      <c r="I69" s="8"/>
      <c r="J69" s="221"/>
      <c r="K69" s="8"/>
      <c r="L69" s="8"/>
      <c r="M69" s="8"/>
      <c r="N69" s="6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8:36" s="9" customFormat="1" x14ac:dyDescent="0.2">
      <c r="H70" s="8"/>
      <c r="I70" s="8"/>
      <c r="J70" s="221"/>
      <c r="K70" s="8"/>
      <c r="L70" s="8"/>
      <c r="M70" s="8"/>
      <c r="N70" s="6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8:36" s="9" customFormat="1" x14ac:dyDescent="0.2">
      <c r="H71" s="8"/>
      <c r="I71" s="8"/>
      <c r="J71" s="221"/>
      <c r="K71" s="8"/>
      <c r="L71" s="8"/>
      <c r="M71" s="8"/>
      <c r="N71" s="6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8:36" s="9" customFormat="1" x14ac:dyDescent="0.2">
      <c r="H72" s="8"/>
      <c r="I72" s="8"/>
      <c r="J72" s="221"/>
      <c r="K72" s="8"/>
      <c r="L72" s="8"/>
      <c r="M72" s="8"/>
      <c r="N72" s="6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8:36" s="9" customFormat="1" x14ac:dyDescent="0.2">
      <c r="H73" s="8"/>
      <c r="I73" s="8"/>
      <c r="J73" s="221"/>
      <c r="K73" s="8"/>
      <c r="L73" s="8"/>
      <c r="M73" s="8"/>
      <c r="N73" s="6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8:36" s="9" customFormat="1" x14ac:dyDescent="0.2">
      <c r="H74" s="8"/>
      <c r="I74" s="8"/>
      <c r="J74" s="221"/>
      <c r="K74" s="8"/>
      <c r="L74" s="8"/>
      <c r="M74" s="8"/>
      <c r="N74" s="6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8:36" s="9" customFormat="1" x14ac:dyDescent="0.2">
      <c r="H75" s="8"/>
      <c r="I75" s="8"/>
      <c r="J75" s="221"/>
      <c r="K75" s="8"/>
      <c r="L75" s="8"/>
      <c r="M75" s="8"/>
      <c r="N75" s="6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8:36" s="9" customFormat="1" x14ac:dyDescent="0.2">
      <c r="H76" s="8"/>
      <c r="I76" s="8"/>
      <c r="J76" s="221"/>
      <c r="K76" s="8"/>
      <c r="L76" s="8"/>
      <c r="M76" s="8"/>
      <c r="N76" s="6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8:36" s="9" customFormat="1" x14ac:dyDescent="0.2">
      <c r="H77" s="8"/>
      <c r="I77" s="8"/>
      <c r="J77" s="221"/>
      <c r="K77" s="8"/>
      <c r="L77" s="8"/>
      <c r="M77" s="8"/>
      <c r="N77" s="6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8:36" s="9" customFormat="1" x14ac:dyDescent="0.2">
      <c r="H78" s="8"/>
      <c r="I78" s="8"/>
      <c r="J78" s="221"/>
      <c r="K78" s="8"/>
      <c r="L78" s="8"/>
      <c r="M78" s="8"/>
      <c r="N78" s="6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8:36" s="9" customFormat="1" x14ac:dyDescent="0.2">
      <c r="H79" s="8"/>
      <c r="I79" s="8"/>
      <c r="J79" s="221"/>
      <c r="K79" s="8"/>
      <c r="L79" s="8"/>
      <c r="M79" s="8"/>
      <c r="N79" s="6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8:36" s="9" customFormat="1" x14ac:dyDescent="0.2">
      <c r="H80" s="8"/>
      <c r="I80" s="8"/>
      <c r="J80" s="221"/>
      <c r="K80" s="8"/>
      <c r="L80" s="8"/>
      <c r="M80" s="8"/>
      <c r="N80" s="6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8:36" s="9" customFormat="1" x14ac:dyDescent="0.2">
      <c r="H81" s="8"/>
      <c r="I81" s="8"/>
      <c r="J81" s="221"/>
      <c r="K81" s="8"/>
      <c r="L81" s="8"/>
      <c r="M81" s="8"/>
      <c r="N81" s="6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8:36" s="9" customFormat="1" x14ac:dyDescent="0.2">
      <c r="H82" s="8"/>
      <c r="I82" s="8"/>
      <c r="J82" s="221"/>
      <c r="K82" s="8"/>
      <c r="L82" s="8"/>
      <c r="M82" s="8"/>
      <c r="N82" s="6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8:36" s="9" customFormat="1" x14ac:dyDescent="0.2">
      <c r="H83" s="8"/>
      <c r="I83" s="8"/>
      <c r="J83" s="221"/>
      <c r="K83" s="8"/>
      <c r="L83" s="8"/>
      <c r="M83" s="8"/>
      <c r="N83" s="6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8:36" s="9" customFormat="1" x14ac:dyDescent="0.2">
      <c r="H84" s="8"/>
      <c r="I84" s="8"/>
      <c r="J84" s="221"/>
      <c r="K84" s="8"/>
      <c r="L84" s="8"/>
      <c r="M84" s="8"/>
      <c r="N84" s="6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8:36" s="9" customFormat="1" x14ac:dyDescent="0.2">
      <c r="H85" s="8"/>
      <c r="I85" s="8"/>
      <c r="J85" s="221"/>
      <c r="K85" s="8"/>
      <c r="L85" s="8"/>
      <c r="M85" s="8"/>
      <c r="N85" s="6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8:36" s="9" customFormat="1" x14ac:dyDescent="0.2">
      <c r="H86" s="8"/>
      <c r="I86" s="8"/>
      <c r="J86" s="221"/>
      <c r="K86" s="8"/>
      <c r="L86" s="8"/>
      <c r="M86" s="8"/>
      <c r="N86" s="6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8:36" s="9" customFormat="1" x14ac:dyDescent="0.2">
      <c r="H87" s="8"/>
      <c r="I87" s="8"/>
      <c r="J87" s="221"/>
      <c r="K87" s="8"/>
      <c r="L87" s="8"/>
      <c r="M87" s="8"/>
      <c r="N87" s="6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8:36" s="9" customFormat="1" x14ac:dyDescent="0.2">
      <c r="H88" s="8"/>
      <c r="I88" s="8"/>
      <c r="J88" s="221"/>
      <c r="K88" s="8"/>
      <c r="L88" s="8"/>
      <c r="M88" s="8"/>
      <c r="N88" s="6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8:36" s="9" customFormat="1" x14ac:dyDescent="0.2">
      <c r="H89" s="8"/>
      <c r="I89" s="8"/>
      <c r="J89" s="221"/>
      <c r="K89" s="8"/>
      <c r="L89" s="8"/>
      <c r="M89" s="8"/>
      <c r="N89" s="6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8:36" s="9" customFormat="1" x14ac:dyDescent="0.2">
      <c r="H90" s="8"/>
      <c r="I90" s="8"/>
      <c r="J90" s="221"/>
      <c r="K90" s="8"/>
      <c r="L90" s="8"/>
      <c r="M90" s="8"/>
      <c r="N90" s="6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8:36" s="9" customFormat="1" x14ac:dyDescent="0.2">
      <c r="H91" s="8"/>
      <c r="I91" s="8"/>
      <c r="J91" s="221"/>
      <c r="K91" s="8"/>
      <c r="L91" s="8"/>
      <c r="M91" s="8"/>
      <c r="N91" s="6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8:36" s="9" customFormat="1" x14ac:dyDescent="0.2">
      <c r="H92" s="8"/>
      <c r="I92" s="8"/>
      <c r="J92" s="221"/>
      <c r="K92" s="8"/>
      <c r="L92" s="8"/>
      <c r="M92" s="8"/>
      <c r="N92" s="6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8:36" s="9" customFormat="1" x14ac:dyDescent="0.2">
      <c r="H93" s="8"/>
      <c r="I93" s="8"/>
      <c r="J93" s="221"/>
      <c r="K93" s="8"/>
      <c r="L93" s="8"/>
      <c r="M93" s="8"/>
      <c r="N93" s="6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8:36" s="9" customFormat="1" x14ac:dyDescent="0.2">
      <c r="H94" s="8"/>
      <c r="I94" s="8"/>
      <c r="J94" s="221"/>
      <c r="K94" s="8"/>
      <c r="L94" s="8"/>
      <c r="M94" s="8"/>
      <c r="N94" s="6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8:36" s="9" customFormat="1" x14ac:dyDescent="0.2">
      <c r="H95" s="8"/>
      <c r="I95" s="8"/>
      <c r="J95" s="221"/>
      <c r="K95" s="8"/>
      <c r="L95" s="8"/>
      <c r="M95" s="8"/>
      <c r="N95" s="6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8:36" s="9" customFormat="1" x14ac:dyDescent="0.2">
      <c r="H96" s="8"/>
      <c r="I96" s="8"/>
      <c r="J96" s="221"/>
      <c r="K96" s="8"/>
      <c r="L96" s="8"/>
      <c r="M96" s="8"/>
      <c r="N96" s="6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8:36" s="9" customFormat="1" x14ac:dyDescent="0.2">
      <c r="H97" s="8"/>
      <c r="I97" s="8"/>
      <c r="J97" s="221"/>
      <c r="K97" s="8"/>
      <c r="L97" s="8"/>
      <c r="M97" s="8"/>
      <c r="N97" s="6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8:36" s="9" customFormat="1" x14ac:dyDescent="0.2">
      <c r="H98" s="8"/>
      <c r="I98" s="8"/>
      <c r="J98" s="221"/>
      <c r="K98" s="8"/>
      <c r="L98" s="8"/>
      <c r="M98" s="8"/>
      <c r="N98" s="6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8:36" s="9" customFormat="1" x14ac:dyDescent="0.2">
      <c r="H99" s="8"/>
      <c r="I99" s="8"/>
      <c r="J99" s="221"/>
      <c r="K99" s="8"/>
      <c r="L99" s="8"/>
      <c r="M99" s="8"/>
      <c r="N99" s="6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8:36" s="9" customFormat="1" x14ac:dyDescent="0.2">
      <c r="H100" s="8"/>
      <c r="I100" s="8"/>
      <c r="J100" s="221"/>
      <c r="K100" s="8"/>
      <c r="L100" s="8"/>
      <c r="M100" s="8"/>
      <c r="N100" s="6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8:36" s="9" customFormat="1" x14ac:dyDescent="0.2">
      <c r="H101" s="8"/>
      <c r="I101" s="8"/>
      <c r="J101" s="221"/>
      <c r="K101" s="8"/>
      <c r="L101" s="8"/>
      <c r="M101" s="8"/>
      <c r="N101" s="6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8:36" s="9" customFormat="1" x14ac:dyDescent="0.2">
      <c r="H102" s="8"/>
      <c r="I102" s="8"/>
      <c r="J102" s="221"/>
      <c r="K102" s="8"/>
      <c r="L102" s="8"/>
      <c r="M102" s="8"/>
      <c r="N102" s="6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8:36" s="9" customFormat="1" x14ac:dyDescent="0.2">
      <c r="H103" s="8"/>
      <c r="I103" s="8"/>
      <c r="J103" s="221"/>
      <c r="K103" s="8"/>
      <c r="L103" s="8"/>
      <c r="M103" s="8"/>
      <c r="N103" s="6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8:36" s="9" customFormat="1" x14ac:dyDescent="0.2">
      <c r="H104" s="8"/>
      <c r="I104" s="8"/>
      <c r="J104" s="221"/>
      <c r="K104" s="8"/>
      <c r="L104" s="8"/>
      <c r="M104" s="8"/>
      <c r="N104" s="6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8:36" s="9" customFormat="1" x14ac:dyDescent="0.2">
      <c r="H105" s="8"/>
      <c r="I105" s="8"/>
      <c r="J105" s="221"/>
      <c r="K105" s="8"/>
      <c r="L105" s="8"/>
      <c r="M105" s="8"/>
      <c r="N105" s="6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8:36" s="9" customFormat="1" x14ac:dyDescent="0.2">
      <c r="H106" s="8"/>
      <c r="I106" s="8"/>
      <c r="J106" s="221"/>
      <c r="K106" s="8"/>
      <c r="L106" s="8"/>
      <c r="M106" s="8"/>
      <c r="N106" s="6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8:36" s="9" customFormat="1" x14ac:dyDescent="0.2">
      <c r="H107" s="8"/>
      <c r="I107" s="8"/>
      <c r="J107" s="221"/>
      <c r="K107" s="8"/>
      <c r="L107" s="8"/>
      <c r="M107" s="8"/>
      <c r="N107" s="6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8:36" s="9" customFormat="1" x14ac:dyDescent="0.2">
      <c r="H108" s="8"/>
      <c r="I108" s="8"/>
      <c r="J108" s="221"/>
      <c r="K108" s="8"/>
      <c r="L108" s="8"/>
      <c r="M108" s="8"/>
      <c r="N108" s="6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8:36" s="9" customFormat="1" x14ac:dyDescent="0.2">
      <c r="H109" s="8"/>
      <c r="I109" s="8"/>
      <c r="J109" s="221"/>
      <c r="K109" s="8"/>
      <c r="L109" s="8"/>
      <c r="M109" s="8"/>
      <c r="N109" s="6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8:36" s="9" customFormat="1" x14ac:dyDescent="0.2">
      <c r="H110" s="8"/>
      <c r="I110" s="8"/>
      <c r="J110" s="221"/>
      <c r="K110" s="8"/>
      <c r="L110" s="8"/>
      <c r="M110" s="8"/>
      <c r="N110" s="6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8:36" s="9" customFormat="1" x14ac:dyDescent="0.2">
      <c r="H111" s="8"/>
      <c r="I111" s="8"/>
      <c r="J111" s="221"/>
      <c r="K111" s="8"/>
      <c r="L111" s="8"/>
      <c r="M111" s="8"/>
      <c r="N111" s="6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8:36" s="9" customFormat="1" x14ac:dyDescent="0.2">
      <c r="H112" s="8"/>
      <c r="I112" s="8"/>
      <c r="J112" s="221"/>
      <c r="K112" s="8"/>
      <c r="L112" s="8"/>
      <c r="M112" s="8"/>
      <c r="N112" s="6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8:36" s="9" customFormat="1" x14ac:dyDescent="0.2">
      <c r="H113" s="8"/>
      <c r="I113" s="8"/>
      <c r="J113" s="221"/>
      <c r="K113" s="8"/>
      <c r="L113" s="8"/>
      <c r="M113" s="8"/>
      <c r="N113" s="6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8:36" s="9" customFormat="1" x14ac:dyDescent="0.2">
      <c r="H114" s="8"/>
      <c r="I114" s="8"/>
      <c r="J114" s="221"/>
      <c r="K114" s="8"/>
      <c r="L114" s="8"/>
      <c r="M114" s="8"/>
      <c r="N114" s="6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8:36" s="9" customFormat="1" x14ac:dyDescent="0.2">
      <c r="H115" s="8"/>
      <c r="I115" s="8"/>
      <c r="J115" s="221"/>
      <c r="K115" s="8"/>
      <c r="L115" s="8"/>
      <c r="M115" s="8"/>
      <c r="N115" s="6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8:36" s="9" customFormat="1" x14ac:dyDescent="0.2">
      <c r="H116" s="8"/>
      <c r="I116" s="8"/>
      <c r="J116" s="221"/>
      <c r="K116" s="8"/>
      <c r="L116" s="8"/>
      <c r="M116" s="8"/>
      <c r="N116" s="6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8:36" s="9" customFormat="1" x14ac:dyDescent="0.2">
      <c r="H117" s="8"/>
      <c r="I117" s="8"/>
      <c r="J117" s="221"/>
      <c r="K117" s="8"/>
      <c r="L117" s="8"/>
      <c r="M117" s="8"/>
      <c r="N117" s="6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8:36" s="9" customFormat="1" x14ac:dyDescent="0.2">
      <c r="H118" s="8"/>
      <c r="I118" s="8"/>
      <c r="J118" s="221"/>
      <c r="K118" s="8"/>
      <c r="L118" s="8"/>
      <c r="M118" s="8"/>
      <c r="N118" s="6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8:36" s="9" customFormat="1" x14ac:dyDescent="0.2">
      <c r="H119" s="8"/>
      <c r="I119" s="8"/>
      <c r="J119" s="221"/>
      <c r="K119" s="8"/>
      <c r="L119" s="8"/>
      <c r="M119" s="8"/>
      <c r="N119" s="6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8:36" s="9" customFormat="1" x14ac:dyDescent="0.2">
      <c r="H120" s="8"/>
      <c r="I120" s="8"/>
      <c r="J120" s="221"/>
      <c r="K120" s="8"/>
      <c r="L120" s="8"/>
      <c r="M120" s="8"/>
      <c r="N120" s="6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</sheetData>
  <mergeCells count="1">
    <mergeCell ref="AE43:AH4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workbookViewId="0">
      <selection activeCell="J3" sqref="J3"/>
    </sheetView>
  </sheetViews>
  <sheetFormatPr defaultRowHeight="15" x14ac:dyDescent="0.25"/>
  <cols>
    <col min="3" max="3" width="12" customWidth="1"/>
    <col min="4" max="5" width="17.28515625" customWidth="1"/>
    <col min="6" max="6" width="12.140625" customWidth="1"/>
    <col min="7" max="7" width="11" customWidth="1"/>
    <col min="8" max="9" width="0" hidden="1" customWidth="1"/>
    <col min="11" max="11" width="5.5703125" style="276" customWidth="1"/>
    <col min="12" max="12" width="11.42578125" customWidth="1"/>
    <col min="13" max="13" width="0" hidden="1" customWidth="1"/>
    <col min="15" max="15" width="12.140625" customWidth="1"/>
    <col min="16" max="16" width="0" hidden="1" customWidth="1"/>
    <col min="18" max="18" width="13.42578125" customWidth="1"/>
    <col min="19" max="19" width="10.7109375" hidden="1" customWidth="1"/>
    <col min="20" max="20" width="10.7109375" customWidth="1"/>
  </cols>
  <sheetData>
    <row r="1" spans="1:20" ht="60.75" thickBot="1" x14ac:dyDescent="0.3">
      <c r="B1" s="270" t="s">
        <v>318</v>
      </c>
      <c r="C1" s="271" t="s">
        <v>319</v>
      </c>
      <c r="D1" s="271" t="s">
        <v>320</v>
      </c>
      <c r="E1" s="271" t="s">
        <v>321</v>
      </c>
      <c r="F1" s="271" t="s">
        <v>322</v>
      </c>
      <c r="G1" s="271" t="s">
        <v>323</v>
      </c>
      <c r="H1" s="271" t="s">
        <v>324</v>
      </c>
      <c r="I1" s="271" t="s">
        <v>325</v>
      </c>
      <c r="J1" s="271" t="s">
        <v>326</v>
      </c>
      <c r="K1" s="271"/>
      <c r="L1" s="271" t="s">
        <v>327</v>
      </c>
      <c r="M1" s="271" t="s">
        <v>328</v>
      </c>
      <c r="N1" s="271" t="s">
        <v>329</v>
      </c>
      <c r="O1" s="271" t="s">
        <v>330</v>
      </c>
      <c r="P1" s="271" t="s">
        <v>331</v>
      </c>
      <c r="Q1" s="271" t="s">
        <v>332</v>
      </c>
      <c r="R1" s="271" t="s">
        <v>333</v>
      </c>
      <c r="S1" s="272" t="s">
        <v>334</v>
      </c>
      <c r="T1" s="270" t="s">
        <v>335</v>
      </c>
    </row>
    <row r="2" spans="1:20" ht="15.75" thickBot="1" x14ac:dyDescent="0.3">
      <c r="A2" s="270" t="s">
        <v>336</v>
      </c>
      <c r="B2" s="270">
        <v>9</v>
      </c>
      <c r="C2" s="270">
        <v>150</v>
      </c>
      <c r="D2" s="270">
        <v>205</v>
      </c>
      <c r="E2" s="270">
        <v>146</v>
      </c>
      <c r="F2" s="273">
        <v>0</v>
      </c>
      <c r="G2" s="274">
        <f>B2*(1+F2)</f>
        <v>9</v>
      </c>
      <c r="H2" s="275">
        <v>15</v>
      </c>
      <c r="I2" s="275">
        <v>13</v>
      </c>
      <c r="J2" s="274">
        <f>[1]IC!AA43</f>
        <v>10</v>
      </c>
      <c r="K2" s="276">
        <f t="shared" ref="K2:K7" si="0">J2-G2</f>
        <v>1</v>
      </c>
      <c r="L2" s="277">
        <f>5*(1+F2)</f>
        <v>5</v>
      </c>
      <c r="M2" s="270">
        <v>10</v>
      </c>
      <c r="N2" s="270">
        <v>9.5</v>
      </c>
      <c r="O2" s="277">
        <f>5*(1+F2)</f>
        <v>5</v>
      </c>
      <c r="P2" s="270">
        <v>7.5</v>
      </c>
      <c r="Q2" s="270">
        <v>8.5</v>
      </c>
      <c r="R2" s="277">
        <f>4*(1+F2)</f>
        <v>4</v>
      </c>
      <c r="S2" s="270">
        <v>1.5</v>
      </c>
      <c r="T2" s="273">
        <v>1.5</v>
      </c>
    </row>
    <row r="3" spans="1:20" ht="15.75" thickBot="1" x14ac:dyDescent="0.3">
      <c r="A3" s="273" t="s">
        <v>337</v>
      </c>
      <c r="B3" s="273">
        <v>9</v>
      </c>
      <c r="C3" s="273">
        <v>150</v>
      </c>
      <c r="D3" s="273">
        <v>98</v>
      </c>
      <c r="E3" s="273"/>
      <c r="F3" s="273">
        <v>0</v>
      </c>
      <c r="G3" s="274">
        <f t="shared" ref="G3:G7" si="1">B3*(1+F3)</f>
        <v>9</v>
      </c>
      <c r="H3" s="278" t="s">
        <v>338</v>
      </c>
      <c r="I3" s="278">
        <v>10</v>
      </c>
      <c r="J3" s="279">
        <f>[1]IA!AA42</f>
        <v>10</v>
      </c>
      <c r="K3" s="276">
        <f t="shared" si="0"/>
        <v>1</v>
      </c>
      <c r="L3" s="273">
        <f>5*(1+F3)</f>
        <v>5</v>
      </c>
      <c r="M3" s="273">
        <v>5</v>
      </c>
      <c r="N3" s="273">
        <v>7</v>
      </c>
      <c r="O3" s="273">
        <f>5*(1+F3)</f>
        <v>5</v>
      </c>
      <c r="P3" s="273">
        <v>9</v>
      </c>
      <c r="Q3" s="273">
        <v>8</v>
      </c>
      <c r="R3" s="273">
        <f>4*(1+F3)</f>
        <v>4</v>
      </c>
      <c r="S3" s="273">
        <v>1</v>
      </c>
      <c r="T3" s="273">
        <v>2</v>
      </c>
    </row>
    <row r="4" spans="1:20" ht="15.75" thickBot="1" x14ac:dyDescent="0.3">
      <c r="A4" s="270" t="s">
        <v>339</v>
      </c>
      <c r="B4" s="273">
        <v>6</v>
      </c>
      <c r="C4" s="273">
        <v>80</v>
      </c>
      <c r="D4" s="273">
        <v>149</v>
      </c>
      <c r="E4" s="273">
        <v>118</v>
      </c>
      <c r="F4" s="280">
        <f>(E4/C4)-1</f>
        <v>0.47500000000000009</v>
      </c>
      <c r="G4" s="281">
        <f t="shared" si="1"/>
        <v>8.8500000000000014</v>
      </c>
      <c r="H4" s="278">
        <v>16</v>
      </c>
      <c r="I4" s="278">
        <v>16</v>
      </c>
      <c r="J4" s="279">
        <f>'[1]M-IC'!AA44</f>
        <v>15.5</v>
      </c>
      <c r="K4" s="276">
        <f t="shared" si="0"/>
        <v>6.6499999999999986</v>
      </c>
      <c r="L4" s="277">
        <f>4*(1+F4)</f>
        <v>5.9</v>
      </c>
      <c r="M4" s="273">
        <v>9.5</v>
      </c>
      <c r="N4" s="273">
        <v>8.5</v>
      </c>
      <c r="O4" s="277">
        <f>4*(1+F4)</f>
        <v>5.9</v>
      </c>
      <c r="P4" s="273">
        <v>14</v>
      </c>
      <c r="Q4" s="273">
        <v>12.5</v>
      </c>
      <c r="R4" s="277">
        <f>2*(1+F4)</f>
        <v>2.95</v>
      </c>
      <c r="S4" s="273">
        <v>2</v>
      </c>
      <c r="T4" s="273">
        <v>3</v>
      </c>
    </row>
    <row r="5" spans="1:20" ht="15.75" thickBot="1" x14ac:dyDescent="0.3">
      <c r="A5" s="273" t="s">
        <v>340</v>
      </c>
      <c r="B5" s="273">
        <v>6</v>
      </c>
      <c r="C5" s="273">
        <v>80</v>
      </c>
      <c r="D5" s="273">
        <v>41</v>
      </c>
      <c r="E5" s="273"/>
      <c r="F5" s="273">
        <v>0</v>
      </c>
      <c r="G5" s="274">
        <f t="shared" si="1"/>
        <v>6</v>
      </c>
      <c r="H5" s="278">
        <v>8</v>
      </c>
      <c r="I5" s="278">
        <v>8</v>
      </c>
      <c r="J5" s="279">
        <f>'[1]M-IA'!AA33</f>
        <v>8.5</v>
      </c>
      <c r="K5" s="276">
        <f t="shared" si="0"/>
        <v>2.5</v>
      </c>
      <c r="L5" s="273">
        <f>4*(1+F5)</f>
        <v>4</v>
      </c>
      <c r="M5" s="278">
        <v>4</v>
      </c>
      <c r="N5" s="273">
        <v>4.5</v>
      </c>
      <c r="O5" s="273">
        <f>4*(1+F5)</f>
        <v>4</v>
      </c>
      <c r="P5" s="273">
        <v>7</v>
      </c>
      <c r="Q5" s="273">
        <v>7.5</v>
      </c>
      <c r="R5" s="273">
        <f>2*(1+F5)</f>
        <v>2</v>
      </c>
      <c r="S5" s="273">
        <v>1</v>
      </c>
      <c r="T5" s="273">
        <v>1</v>
      </c>
    </row>
    <row r="6" spans="1:20" ht="15.75" thickBot="1" x14ac:dyDescent="0.3">
      <c r="A6" s="273" t="s">
        <v>341</v>
      </c>
      <c r="B6" s="273">
        <v>15</v>
      </c>
      <c r="C6" s="273">
        <v>100</v>
      </c>
      <c r="D6" s="273" t="s">
        <v>342</v>
      </c>
      <c r="E6" s="273"/>
      <c r="F6" s="273">
        <v>0</v>
      </c>
      <c r="G6" s="274">
        <f t="shared" si="1"/>
        <v>15</v>
      </c>
      <c r="H6" s="278">
        <v>18</v>
      </c>
      <c r="I6" s="278">
        <v>19</v>
      </c>
      <c r="J6" s="279">
        <f>[1]IEA!AA40</f>
        <v>20</v>
      </c>
      <c r="K6" s="276">
        <f t="shared" si="0"/>
        <v>5</v>
      </c>
      <c r="L6" s="273">
        <f>8*(1+F6)</f>
        <v>8</v>
      </c>
      <c r="M6" s="273">
        <v>9.5</v>
      </c>
      <c r="N6" s="273">
        <v>12</v>
      </c>
      <c r="O6" s="273">
        <f>10*(1+F6)</f>
        <v>10</v>
      </c>
      <c r="P6" s="273">
        <v>18</v>
      </c>
      <c r="Q6" s="273">
        <v>19</v>
      </c>
      <c r="R6" s="273">
        <f>5*(1+F6)</f>
        <v>5</v>
      </c>
      <c r="S6" s="273">
        <v>1</v>
      </c>
      <c r="T6" s="273">
        <v>1</v>
      </c>
    </row>
    <row r="7" spans="1:20" ht="15.75" thickBot="1" x14ac:dyDescent="0.3">
      <c r="A7" s="273" t="s">
        <v>343</v>
      </c>
      <c r="B7" s="273">
        <v>6</v>
      </c>
      <c r="C7" s="273">
        <v>60</v>
      </c>
      <c r="D7" s="273" t="s">
        <v>344</v>
      </c>
      <c r="E7" s="273"/>
      <c r="F7" s="273">
        <v>0</v>
      </c>
      <c r="G7" s="274">
        <f t="shared" si="1"/>
        <v>6</v>
      </c>
      <c r="H7" s="278" t="s">
        <v>344</v>
      </c>
      <c r="I7" s="278">
        <v>6</v>
      </c>
      <c r="J7" s="279">
        <f>'[1]M-ME'!AA49</f>
        <v>6.5</v>
      </c>
      <c r="K7" s="276">
        <f t="shared" si="0"/>
        <v>0.5</v>
      </c>
      <c r="L7" s="273">
        <f>4*(1+F7)</f>
        <v>4</v>
      </c>
      <c r="M7" s="278">
        <v>4.5</v>
      </c>
      <c r="N7" s="278">
        <v>4.5</v>
      </c>
      <c r="O7" s="273">
        <f>4*(1+F7)</f>
        <v>4</v>
      </c>
      <c r="P7" s="273">
        <v>6</v>
      </c>
      <c r="Q7" s="273">
        <v>6.5</v>
      </c>
      <c r="R7" s="273">
        <f>2*(1+F7)</f>
        <v>2</v>
      </c>
      <c r="S7" s="273">
        <v>0</v>
      </c>
      <c r="T7" s="273">
        <v>0</v>
      </c>
    </row>
    <row r="15" spans="1:20" x14ac:dyDescent="0.25">
      <c r="B15" t="s">
        <v>345</v>
      </c>
    </row>
    <row r="16" spans="1:20" x14ac:dyDescent="0.25">
      <c r="B16" t="s">
        <v>346</v>
      </c>
      <c r="C16" t="s">
        <v>71</v>
      </c>
      <c r="D16">
        <v>0.5</v>
      </c>
    </row>
    <row r="17" spans="2:15" x14ac:dyDescent="0.25">
      <c r="B17" t="s">
        <v>193</v>
      </c>
      <c r="C17" t="s">
        <v>94</v>
      </c>
      <c r="D17">
        <v>1</v>
      </c>
    </row>
    <row r="18" spans="2:15" x14ac:dyDescent="0.25">
      <c r="B18" t="s">
        <v>347</v>
      </c>
      <c r="C18" t="s">
        <v>71</v>
      </c>
      <c r="D18">
        <v>0.5</v>
      </c>
    </row>
    <row r="19" spans="2:15" x14ac:dyDescent="0.25">
      <c r="B19" s="282" t="s">
        <v>348</v>
      </c>
      <c r="C19" t="s">
        <v>144</v>
      </c>
      <c r="D19">
        <v>1</v>
      </c>
    </row>
    <row r="20" spans="2:15" x14ac:dyDescent="0.25">
      <c r="D20">
        <f>SUM(D16:D19)</f>
        <v>3</v>
      </c>
    </row>
    <row r="26" spans="2:15" x14ac:dyDescent="0.25">
      <c r="L26" s="283"/>
      <c r="M26" s="283"/>
      <c r="N26" s="283"/>
      <c r="O26" s="283"/>
    </row>
  </sheetData>
  <pageMargins left="0.7" right="0.7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IEA</vt:lpstr>
      <vt:lpstr>IEA coorte 16-17</vt:lpstr>
      <vt:lpstr>DRif</vt:lpstr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2016-02-23T14:22:44Z</dcterms:created>
  <dcterms:modified xsi:type="dcterms:W3CDTF">2016-02-23T14:26:24Z</dcterms:modified>
</cp:coreProperties>
</file>